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dataserver\data\PTO\A0023\Мои документы Сведомцев\Реклама\Технические характеристики\Гармонии\"/>
    </mc:Choice>
  </mc:AlternateContent>
  <xr:revisionPtr revIDLastSave="0" documentId="13_ncr:1_{5FF0F4EC-6C99-4432-BA3D-E8B91D239672}" xr6:coauthVersionLast="47" xr6:coauthVersionMax="47" xr10:uidLastSave="{00000000-0000-0000-0000-000000000000}"/>
  <bookViews>
    <workbookView xWindow="-120" yWindow="-120" windowWidth="29040" windowHeight="15840" tabRatio="709" activeTab="7" xr2:uid="{00000000-000D-0000-FFFF-FFFF00000000}"/>
  </bookViews>
  <sheets>
    <sheet name="Гармония 155" sheetId="9" r:id="rId1"/>
    <sheet name="Гармония 300" sheetId="1" r:id="rId2"/>
    <sheet name="Гармония 400" sheetId="10" r:id="rId3"/>
    <sheet name="Гармония 500" sheetId="2" r:id="rId4"/>
    <sheet name="Гармония 750" sheetId="3" r:id="rId5"/>
    <sheet name="Гармония 1000" sheetId="4" r:id="rId6"/>
    <sheet name="Гармония 1250" sheetId="5" r:id="rId7"/>
    <sheet name="Гармония 1500" sheetId="6" r:id="rId8"/>
    <sheet name="Гармония 1750" sheetId="7" r:id="rId9"/>
    <sheet name="Гармония 2000" sheetId="8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8" l="1"/>
  <c r="P16" i="8"/>
  <c r="P14" i="8"/>
  <c r="H15" i="8"/>
  <c r="H16" i="8"/>
  <c r="H17" i="8"/>
  <c r="H18" i="8"/>
  <c r="H19" i="8"/>
  <c r="H20" i="8"/>
  <c r="H21" i="8"/>
  <c r="H22" i="8"/>
  <c r="H14" i="8"/>
  <c r="P15" i="7"/>
  <c r="P16" i="7"/>
  <c r="P17" i="7"/>
  <c r="P14" i="7"/>
  <c r="H15" i="7"/>
  <c r="H16" i="7"/>
  <c r="H17" i="7"/>
  <c r="H18" i="7"/>
  <c r="H19" i="7"/>
  <c r="H20" i="7"/>
  <c r="H21" i="7"/>
  <c r="H22" i="7"/>
  <c r="H23" i="7"/>
  <c r="H14" i="7"/>
  <c r="P15" i="6"/>
  <c r="P16" i="6"/>
  <c r="P17" i="6"/>
  <c r="P18" i="6"/>
  <c r="P14" i="6"/>
  <c r="H15" i="6"/>
  <c r="H16" i="6"/>
  <c r="H17" i="6"/>
  <c r="H18" i="6"/>
  <c r="H19" i="6"/>
  <c r="H20" i="6"/>
  <c r="H21" i="6"/>
  <c r="H22" i="6"/>
  <c r="H23" i="6"/>
  <c r="H24" i="6"/>
  <c r="H14" i="6"/>
  <c r="P15" i="5"/>
  <c r="P16" i="5"/>
  <c r="P17" i="5"/>
  <c r="P18" i="5"/>
  <c r="P19" i="5"/>
  <c r="P14" i="5"/>
  <c r="H15" i="5"/>
  <c r="H16" i="5"/>
  <c r="H17" i="5"/>
  <c r="H18" i="5"/>
  <c r="H19" i="5"/>
  <c r="H20" i="5"/>
  <c r="H21" i="5"/>
  <c r="H22" i="5"/>
  <c r="H23" i="5"/>
  <c r="H24" i="5"/>
  <c r="H14" i="5"/>
  <c r="P15" i="4"/>
  <c r="P16" i="4"/>
  <c r="P17" i="4"/>
  <c r="P18" i="4"/>
  <c r="P19" i="4"/>
  <c r="P20" i="4"/>
  <c r="P21" i="4"/>
  <c r="P14" i="4"/>
  <c r="H15" i="4"/>
  <c r="H16" i="4"/>
  <c r="H17" i="4"/>
  <c r="H18" i="4"/>
  <c r="H19" i="4"/>
  <c r="H20" i="4"/>
  <c r="H21" i="4"/>
  <c r="H22" i="4"/>
  <c r="H23" i="4"/>
  <c r="H24" i="4"/>
  <c r="H14" i="4"/>
  <c r="P15" i="3"/>
  <c r="P16" i="3"/>
  <c r="P17" i="3"/>
  <c r="P18" i="3"/>
  <c r="P19" i="3"/>
  <c r="P20" i="3"/>
  <c r="P21" i="3"/>
  <c r="P22" i="3"/>
  <c r="P23" i="3"/>
  <c r="P24" i="3"/>
  <c r="P25" i="3"/>
  <c r="P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14" i="3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14" i="2"/>
  <c r="H43" i="10"/>
  <c r="H42" i="10"/>
  <c r="H41" i="10"/>
  <c r="H40" i="10"/>
  <c r="H39" i="10"/>
  <c r="H38" i="10"/>
  <c r="H37" i="10"/>
  <c r="P36" i="10"/>
  <c r="H36" i="10"/>
  <c r="P35" i="10"/>
  <c r="H35" i="10"/>
  <c r="P34" i="10"/>
  <c r="H34" i="10"/>
  <c r="P33" i="10"/>
  <c r="H33" i="10"/>
  <c r="P32" i="10"/>
  <c r="H32" i="10"/>
  <c r="P31" i="10"/>
  <c r="H31" i="10"/>
  <c r="P30" i="10"/>
  <c r="H30" i="10"/>
  <c r="P29" i="10"/>
  <c r="H29" i="10"/>
  <c r="P28" i="10"/>
  <c r="H28" i="10"/>
  <c r="P27" i="10"/>
  <c r="H27" i="10"/>
  <c r="P26" i="10"/>
  <c r="H26" i="10"/>
  <c r="P25" i="10"/>
  <c r="H25" i="10"/>
  <c r="P24" i="10"/>
  <c r="H24" i="10"/>
  <c r="P23" i="10"/>
  <c r="H23" i="10"/>
  <c r="P22" i="10"/>
  <c r="H22" i="10"/>
  <c r="P21" i="10"/>
  <c r="H21" i="10"/>
  <c r="P20" i="10"/>
  <c r="H20" i="10"/>
  <c r="P19" i="10"/>
  <c r="H19" i="10"/>
  <c r="P18" i="10"/>
  <c r="H18" i="10"/>
  <c r="P17" i="10"/>
  <c r="H17" i="10"/>
  <c r="P16" i="10"/>
  <c r="H16" i="10"/>
  <c r="P15" i="10"/>
  <c r="H15" i="10"/>
  <c r="P14" i="10"/>
  <c r="H14" i="10"/>
  <c r="M6" i="10"/>
  <c r="H43" i="9"/>
  <c r="H42" i="9"/>
  <c r="H41" i="9"/>
  <c r="P40" i="9"/>
  <c r="H40" i="9"/>
  <c r="P39" i="9"/>
  <c r="H39" i="9"/>
  <c r="P38" i="9"/>
  <c r="H38" i="9"/>
  <c r="P37" i="9"/>
  <c r="H37" i="9"/>
  <c r="P36" i="9"/>
  <c r="H36" i="9"/>
  <c r="P35" i="9"/>
  <c r="H35" i="9"/>
  <c r="P34" i="9"/>
  <c r="H34" i="9"/>
  <c r="P33" i="9"/>
  <c r="H33" i="9"/>
  <c r="P32" i="9"/>
  <c r="H32" i="9"/>
  <c r="P31" i="9"/>
  <c r="H31" i="9"/>
  <c r="P30" i="9"/>
  <c r="H30" i="9"/>
  <c r="P29" i="9"/>
  <c r="H29" i="9"/>
  <c r="P28" i="9"/>
  <c r="H28" i="9"/>
  <c r="P27" i="9"/>
  <c r="H27" i="9"/>
  <c r="P26" i="9"/>
  <c r="H26" i="9"/>
  <c r="P25" i="9"/>
  <c r="H25" i="9"/>
  <c r="P24" i="9"/>
  <c r="H24" i="9"/>
  <c r="P23" i="9"/>
  <c r="H23" i="9"/>
  <c r="P22" i="9"/>
  <c r="H22" i="9"/>
  <c r="P21" i="9"/>
  <c r="H21" i="9"/>
  <c r="P20" i="9"/>
  <c r="H20" i="9"/>
  <c r="P19" i="9"/>
  <c r="H19" i="9"/>
  <c r="P18" i="9"/>
  <c r="H18" i="9"/>
  <c r="P17" i="9"/>
  <c r="H17" i="9"/>
  <c r="P16" i="9"/>
  <c r="H16" i="9"/>
  <c r="P15" i="9"/>
  <c r="H15" i="9"/>
  <c r="P14" i="9"/>
  <c r="H14" i="9"/>
  <c r="M6" i="9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14" i="1"/>
  <c r="M6" i="8" l="1"/>
  <c r="M6" i="7"/>
  <c r="M6" i="6"/>
  <c r="M6" i="5"/>
  <c r="M6" i="4"/>
  <c r="M6" i="3"/>
  <c r="M6" i="2"/>
  <c r="M6" i="1"/>
</calcChain>
</file>

<file path=xl/sharedStrings.xml><?xml version="1.0" encoding="utf-8"?>
<sst xmlns="http://schemas.openxmlformats.org/spreadsheetml/2006/main" count="548" uniqueCount="363">
  <si>
    <t>Поля для заполнения</t>
  </si>
  <si>
    <t xml:space="preserve">Задайте температуру воды на подаче - </t>
  </si>
  <si>
    <t>Задайте температуру воды на обратке -</t>
  </si>
  <si>
    <t xml:space="preserve">Температурный напор - </t>
  </si>
  <si>
    <t xml:space="preserve">Задайте температуру в помещении - </t>
  </si>
  <si>
    <t>Наименование</t>
  </si>
  <si>
    <t>Монтажная высота, мм</t>
  </si>
  <si>
    <t>Глубина, мм</t>
  </si>
  <si>
    <t>Кол-во секций, мм</t>
  </si>
  <si>
    <t>Длина, мм</t>
  </si>
  <si>
    <r>
      <t>Номинальный тепловой поток (ΔТ70</t>
    </r>
    <r>
      <rPr>
        <b/>
        <vertAlign val="superscript"/>
        <sz val="12"/>
        <color theme="1"/>
        <rFont val="Times New Roman"/>
        <family val="1"/>
        <charset val="204"/>
      </rPr>
      <t>0</t>
    </r>
    <r>
      <rPr>
        <b/>
        <sz val="12"/>
        <color theme="1"/>
        <rFont val="Times New Roman"/>
        <family val="1"/>
        <charset val="204"/>
      </rPr>
      <t>С), Вт</t>
    </r>
  </si>
  <si>
    <t>Расчетный тепловой поток, Вт</t>
  </si>
  <si>
    <t>Информационное поле   (не заполняется).</t>
  </si>
  <si>
    <t>Информационное поле    (не заполняется).</t>
  </si>
  <si>
    <t>Информационное поле      (не заполняется).</t>
  </si>
  <si>
    <t>Гармония 1-300-3</t>
  </si>
  <si>
    <t>Гармония 1-300</t>
  </si>
  <si>
    <t>Гармония 2-300</t>
  </si>
  <si>
    <t>Гармония 1-300-4</t>
  </si>
  <si>
    <t>Гармония 1-300-5</t>
  </si>
  <si>
    <t>Гармония 1-300-6</t>
  </si>
  <si>
    <t>Гармония 1-300-7</t>
  </si>
  <si>
    <t>Гармония 1-300-8</t>
  </si>
  <si>
    <t>Гармония 1-300-9</t>
  </si>
  <si>
    <t>Гармония 1-300-10</t>
  </si>
  <si>
    <t>Гармония 1-300-11</t>
  </si>
  <si>
    <t>Гармония 1-300-12</t>
  </si>
  <si>
    <t>Гармония 1-300-13</t>
  </si>
  <si>
    <t>Гармония 1-300-14</t>
  </si>
  <si>
    <t>Гармония 1-300-15</t>
  </si>
  <si>
    <t>Гармония 1-300-16</t>
  </si>
  <si>
    <t>Гармония 1-300-17</t>
  </si>
  <si>
    <t>Гармония 1-300-18</t>
  </si>
  <si>
    <t>Гармония 1-300-19</t>
  </si>
  <si>
    <t>Гармония 1-300-20</t>
  </si>
  <si>
    <t>Гармония 1-300-21</t>
  </si>
  <si>
    <t>Гармония 1-300-22</t>
  </si>
  <si>
    <t>Гармония 1-300-23</t>
  </si>
  <si>
    <t>Гармония 1-300-24</t>
  </si>
  <si>
    <t>Гармония 1-300-25</t>
  </si>
  <si>
    <t>Гармония 1-300-26</t>
  </si>
  <si>
    <t>Гармония 1-300-27</t>
  </si>
  <si>
    <t>Гармония 1-300-28</t>
  </si>
  <si>
    <t>Гармония 1-300-29</t>
  </si>
  <si>
    <t>Гармония 1-300-30</t>
  </si>
  <si>
    <t>Гармония 1-300-31</t>
  </si>
  <si>
    <t>Гармония 1-300-32</t>
  </si>
  <si>
    <t>Гармония 2-300-3</t>
  </si>
  <si>
    <t>Гармония 2-300-4</t>
  </si>
  <si>
    <t>Гармония 2-300-5</t>
  </si>
  <si>
    <t>Гармония 2-300-6</t>
  </si>
  <si>
    <t>Гармония 2-300-7</t>
  </si>
  <si>
    <t>Гармония 2-300-8</t>
  </si>
  <si>
    <t>Гармония 2-300-9</t>
  </si>
  <si>
    <t>Гармония 2-300-10</t>
  </si>
  <si>
    <t>Гармония 2-300-11</t>
  </si>
  <si>
    <t>Гармония 2-300-12</t>
  </si>
  <si>
    <t>Гармония 2-300-13</t>
  </si>
  <si>
    <t>Гармония 2-300-14</t>
  </si>
  <si>
    <t>Гармония 2-300-15</t>
  </si>
  <si>
    <t>Гармония 2-300-16</t>
  </si>
  <si>
    <t>Гармония 2-300-17</t>
  </si>
  <si>
    <t>Гармония 2-300-18</t>
  </si>
  <si>
    <t>Гармония 2-300-19</t>
  </si>
  <si>
    <t>Гармония 2-300-20</t>
  </si>
  <si>
    <t>Гармония 2-300-21</t>
  </si>
  <si>
    <t>Гармония 2-300-22</t>
  </si>
  <si>
    <t>Гармония 2-300-23</t>
  </si>
  <si>
    <t>Гармония 2-300-24</t>
  </si>
  <si>
    <t>Гармония 2-300-25</t>
  </si>
  <si>
    <t>Гармония 2-300-26</t>
  </si>
  <si>
    <t>Гармония 2-300-27</t>
  </si>
  <si>
    <t>Гармония 2-300-28</t>
  </si>
  <si>
    <t>Гармония 2-300-29</t>
  </si>
  <si>
    <t>Гармония 1-155</t>
  </si>
  <si>
    <t>Гармония 2-155</t>
  </si>
  <si>
    <t>Гармония 1-155-3</t>
  </si>
  <si>
    <t>Гармония 1-155-4</t>
  </si>
  <si>
    <t>Гармония 1-155-5</t>
  </si>
  <si>
    <t>Гармония 1-155-6</t>
  </si>
  <si>
    <t>Гармония 1-155-7</t>
  </si>
  <si>
    <t>Гармония 1-155-8</t>
  </si>
  <si>
    <t>Гармония 1-155-9</t>
  </si>
  <si>
    <t>Гармония 1-155-10</t>
  </si>
  <si>
    <t>Гармония 1-155-11</t>
  </si>
  <si>
    <t>Гармония 1-155-12</t>
  </si>
  <si>
    <t>Гармония 1-155-13</t>
  </si>
  <si>
    <t>Гармония 1-155-14</t>
  </si>
  <si>
    <t>Гармония 1-155-15</t>
  </si>
  <si>
    <t>Гармония 1-155-16</t>
  </si>
  <si>
    <t>Гармония 1-155-17</t>
  </si>
  <si>
    <t>Гармония 1-155-18</t>
  </si>
  <si>
    <t>Гармония 1-155-19</t>
  </si>
  <si>
    <t>Гармония 1-155-20</t>
  </si>
  <si>
    <t>Гармония 1-155-21</t>
  </si>
  <si>
    <t>Гармония 1-155-22</t>
  </si>
  <si>
    <t>Гармония 1-155-23</t>
  </si>
  <si>
    <t>Гармония 1-155-24</t>
  </si>
  <si>
    <t>Гармония 1-155-25</t>
  </si>
  <si>
    <t>Гармония 1-155-26</t>
  </si>
  <si>
    <t>Гармония 1-155-27</t>
  </si>
  <si>
    <t>Гармония 1-155-28</t>
  </si>
  <si>
    <t>Гармония 1-155-29</t>
  </si>
  <si>
    <t>Гармония 1-155-30</t>
  </si>
  <si>
    <t>Гармония 1-155-31</t>
  </si>
  <si>
    <t>Гармония 1-155-32</t>
  </si>
  <si>
    <t>Гармония 2-155-3</t>
  </si>
  <si>
    <t>Гармония 2-155-4</t>
  </si>
  <si>
    <t>Гармония 2-155-5</t>
  </si>
  <si>
    <t>Гармония 2-155-6</t>
  </si>
  <si>
    <t>Гармония 2-155-7</t>
  </si>
  <si>
    <t>Гармония 2-155-8</t>
  </si>
  <si>
    <t>Гармония 2-155-9</t>
  </si>
  <si>
    <t>Гармония 2-155-10</t>
  </si>
  <si>
    <t>Гармония 2-155-11</t>
  </si>
  <si>
    <t>Гармония 2-155-12</t>
  </si>
  <si>
    <t>Гармония 2-155-13</t>
  </si>
  <si>
    <t>Гармония 2-155-14</t>
  </si>
  <si>
    <t>Гармония 2-155-15</t>
  </si>
  <si>
    <t>Гармония 2-155-16</t>
  </si>
  <si>
    <t>Гармония 2-155-17</t>
  </si>
  <si>
    <t>Гармония 2-155-18</t>
  </si>
  <si>
    <t>Гармония 2-155-19</t>
  </si>
  <si>
    <t>Гармония 2-155-20</t>
  </si>
  <si>
    <t>Гармония 2-155-21</t>
  </si>
  <si>
    <t>Гармония 2-155-22</t>
  </si>
  <si>
    <t>Гармония 2-155-23</t>
  </si>
  <si>
    <t>Гармония 2-155-24</t>
  </si>
  <si>
    <t>Гармония 2-155-25</t>
  </si>
  <si>
    <t>Гармония 2-155-26</t>
  </si>
  <si>
    <t>Гармония 2-155-27</t>
  </si>
  <si>
    <t>Гармония 2-155-28</t>
  </si>
  <si>
    <t>Гармония 2-155-29</t>
  </si>
  <si>
    <t>Гармония 1-400-3</t>
  </si>
  <si>
    <t>Гармония 1-400-4</t>
  </si>
  <si>
    <t>Гармония 1-400-5</t>
  </si>
  <si>
    <t>Гармония 1-400-6</t>
  </si>
  <si>
    <t>Гармония 1-400-7</t>
  </si>
  <si>
    <t>Гармония 1-400-8</t>
  </si>
  <si>
    <t>Гармония 1-400-9</t>
  </si>
  <si>
    <t>Гармония 1-400-10</t>
  </si>
  <si>
    <t>Гармония 1-400-11</t>
  </si>
  <si>
    <t>Гармония 1-400-12</t>
  </si>
  <si>
    <t>Гармония 1-400-13</t>
  </si>
  <si>
    <t>Гармония 1-400-14</t>
  </si>
  <si>
    <t>Гармония 1-400-15</t>
  </si>
  <si>
    <t>Гармония 1-400-16</t>
  </si>
  <si>
    <t>Гармония 1-400-17</t>
  </si>
  <si>
    <t>Гармония 1-400-18</t>
  </si>
  <si>
    <t>Гармония 1-400-19</t>
  </si>
  <si>
    <t>Гармония 1-400-20</t>
  </si>
  <si>
    <t>Гармония 1-400-21</t>
  </si>
  <si>
    <t>Гармония 1-400-22</t>
  </si>
  <si>
    <t>Гармония 1-400-23</t>
  </si>
  <si>
    <t>Гармония 1-400-24</t>
  </si>
  <si>
    <t>Гармония 1-400-25</t>
  </si>
  <si>
    <t>Гармония 1-400-26</t>
  </si>
  <si>
    <t>Гармония 1-400-27</t>
  </si>
  <si>
    <t>Гармония 1-400-28</t>
  </si>
  <si>
    <t>Гармония 1-400-29</t>
  </si>
  <si>
    <t>Гармония 1-400-30</t>
  </si>
  <si>
    <t>Гармония 1-400-31</t>
  </si>
  <si>
    <t>Гармония 1-400-32</t>
  </si>
  <si>
    <t>Гармония 2-400</t>
  </si>
  <si>
    <t>Гармония 2-400-3</t>
  </si>
  <si>
    <t>Гармония 2-400-4</t>
  </si>
  <si>
    <t>Гармония 2-400-5</t>
  </si>
  <si>
    <t>Гармония 2-400-6</t>
  </si>
  <si>
    <t>Гармония 2-400-7</t>
  </si>
  <si>
    <t>Гармония 2-400-8</t>
  </si>
  <si>
    <t>Гармония 2-400-9</t>
  </si>
  <si>
    <t>Гармония 2-400-10</t>
  </si>
  <si>
    <t>Гармония 2-400-11</t>
  </si>
  <si>
    <t>Гармония 2-400-12</t>
  </si>
  <si>
    <t>Гармония 2-400-13</t>
  </si>
  <si>
    <t>Гармония 2-400-14</t>
  </si>
  <si>
    <t>Гармония 2-400-15</t>
  </si>
  <si>
    <t>Гармония 2-400-16</t>
  </si>
  <si>
    <t>Гармония 2-400-17</t>
  </si>
  <si>
    <t>Гармония 2-400-18</t>
  </si>
  <si>
    <t>Гармония 2-400-19</t>
  </si>
  <si>
    <t>Гармония 2-400-20</t>
  </si>
  <si>
    <t>Гармония 2-400-21</t>
  </si>
  <si>
    <t>Гармония 2-400-22</t>
  </si>
  <si>
    <t>Гармония 2-400-23</t>
  </si>
  <si>
    <t>Гармония 2-400-24</t>
  </si>
  <si>
    <t>Гармония 2-400-25</t>
  </si>
  <si>
    <t>Гармония 1-400</t>
  </si>
  <si>
    <t>Гармония 1-500</t>
  </si>
  <si>
    <t>Гармония 1-500-3</t>
  </si>
  <si>
    <t>Гармония 1-500-4</t>
  </si>
  <si>
    <t>Гармония 1-500-5</t>
  </si>
  <si>
    <t>Гармония 1-500-6</t>
  </si>
  <si>
    <t>Гармония 1-500-7</t>
  </si>
  <si>
    <t>Гармония 1-500-8</t>
  </si>
  <si>
    <t>Гармония 1-500-9</t>
  </si>
  <si>
    <t>Гармония 1-500-10</t>
  </si>
  <si>
    <t>Гармония 1-500-11</t>
  </si>
  <si>
    <t>Гармония 1-500-12</t>
  </si>
  <si>
    <t>Гармония 1-500-13</t>
  </si>
  <si>
    <t>Гармония 1-500-14</t>
  </si>
  <si>
    <t>Гармония 1-500-15</t>
  </si>
  <si>
    <t>Гармония 1-500-16</t>
  </si>
  <si>
    <t>Гармония 1-500-17</t>
  </si>
  <si>
    <t>Гармония 1-500-18</t>
  </si>
  <si>
    <t>Гармония 1-500-19</t>
  </si>
  <si>
    <t>Гармония 1-500-20</t>
  </si>
  <si>
    <t>Гармония 1-500-21</t>
  </si>
  <si>
    <t>Гармония 1-500-22</t>
  </si>
  <si>
    <t>Гармония 1-500-23</t>
  </si>
  <si>
    <t>Гармония 1-500-24</t>
  </si>
  <si>
    <t>Гармония 1-500-25</t>
  </si>
  <si>
    <t>Гармония 1-500-26</t>
  </si>
  <si>
    <t>Гармония 1-500-27</t>
  </si>
  <si>
    <t>Гармония 1-500-28</t>
  </si>
  <si>
    <t>Гармония 1-500-29</t>
  </si>
  <si>
    <t>Гармония 1-500-30</t>
  </si>
  <si>
    <t>Гармония 1-500-31</t>
  </si>
  <si>
    <t>Гармония 1-500-32</t>
  </si>
  <si>
    <t>Гармония 2-500</t>
  </si>
  <si>
    <t>Гармония 2-500-3</t>
  </si>
  <si>
    <t>Гармония 2-500-4</t>
  </si>
  <si>
    <t>Гармония 2-500-5</t>
  </si>
  <si>
    <t>Гармония 2-500-6</t>
  </si>
  <si>
    <t>Гармония 2-500-7</t>
  </si>
  <si>
    <t>Гармония 2-500-8</t>
  </si>
  <si>
    <t>Гармония 2-500-9</t>
  </si>
  <si>
    <t>Гармония 2-500-10</t>
  </si>
  <si>
    <t>Гармония 2-500-11</t>
  </si>
  <si>
    <t>Гармония 2-500-12</t>
  </si>
  <si>
    <t>Гармония 2-500-13</t>
  </si>
  <si>
    <t>Гармония 2-500-14</t>
  </si>
  <si>
    <t>Гармония 2-500-15</t>
  </si>
  <si>
    <t>Гармония 2-500-16</t>
  </si>
  <si>
    <t>Гармония 2-500-17</t>
  </si>
  <si>
    <t>Гармония 2-500-18</t>
  </si>
  <si>
    <t>Гармония 2-500-19</t>
  </si>
  <si>
    <t>Гармония 1-750</t>
  </si>
  <si>
    <t>Гармония 1-750-3</t>
  </si>
  <si>
    <t>Гармония 1-750-4</t>
  </si>
  <si>
    <t>Гармония 1-750-5</t>
  </si>
  <si>
    <t>Гармония 1-750-6</t>
  </si>
  <si>
    <t>Гармония 1-750-7</t>
  </si>
  <si>
    <t>Гармония 1-750-8</t>
  </si>
  <si>
    <t>Гармония 1-750-9</t>
  </si>
  <si>
    <t>Гармония 1-750-10</t>
  </si>
  <si>
    <t>Гармония 1-750-11</t>
  </si>
  <si>
    <t>Гармония 1-750-12</t>
  </si>
  <si>
    <t>Гармония 1-750-13</t>
  </si>
  <si>
    <t>Гармония 1-750-14</t>
  </si>
  <si>
    <t>Гармония 1-750-15</t>
  </si>
  <si>
    <t>Гармония 1-750-16</t>
  </si>
  <si>
    <t>Гармония 1-750-17</t>
  </si>
  <si>
    <t>Гармония 1-750-18</t>
  </si>
  <si>
    <t>Гармония 1-750-19</t>
  </si>
  <si>
    <t>Гармония 1-750-20</t>
  </si>
  <si>
    <t>Гармония 1-750-21</t>
  </si>
  <si>
    <t>Гармония 1-750-22</t>
  </si>
  <si>
    <t>Гармония 1-750-23</t>
  </si>
  <si>
    <t>Гармония 1-750-24</t>
  </si>
  <si>
    <t>Гармония 1-750-25</t>
  </si>
  <si>
    <t>Гармония 1-750-26</t>
  </si>
  <si>
    <t>Гармония 2-750</t>
  </si>
  <si>
    <t>Гармония 1-1000</t>
  </si>
  <si>
    <t>Гармония 1-1000-3</t>
  </si>
  <si>
    <t>Гармония 1-1000-4</t>
  </si>
  <si>
    <t>Гармония 1-1000-5</t>
  </si>
  <si>
    <t>Гармония 1-1000-6</t>
  </si>
  <si>
    <t>Гармония 1-1000-7</t>
  </si>
  <si>
    <t>Гармония 1-1000-8</t>
  </si>
  <si>
    <t>Гармония 1-1000-9</t>
  </si>
  <si>
    <t>Гармония 1-1000-10</t>
  </si>
  <si>
    <t>Гармония 1-1000-11</t>
  </si>
  <si>
    <t>Гармония 1-1000-12</t>
  </si>
  <si>
    <t>Гармония 1-1000-13</t>
  </si>
  <si>
    <t>Гармония 2-1000</t>
  </si>
  <si>
    <t>Гармония 2-1000-3</t>
  </si>
  <si>
    <t>Гармония 2-1000-4</t>
  </si>
  <si>
    <t>Гармония 2-1000-5</t>
  </si>
  <si>
    <t>Гармония 2-1000-6</t>
  </si>
  <si>
    <t>Гармония 2-1000-7</t>
  </si>
  <si>
    <t>Гармония 2-1000-8</t>
  </si>
  <si>
    <t>Гармония 2-1000-9</t>
  </si>
  <si>
    <t>Гармония 2-1000-10</t>
  </si>
  <si>
    <t>Гармония 1-1250</t>
  </si>
  <si>
    <t>Гармония 1-1250-3</t>
  </si>
  <si>
    <t>Гармония 1-1250-4</t>
  </si>
  <si>
    <t>Гармония 1-1250-5</t>
  </si>
  <si>
    <t>Гармония 1-1250-6</t>
  </si>
  <si>
    <t>Гармония 1-1250-7</t>
  </si>
  <si>
    <t>Гармония 1-1250-8</t>
  </si>
  <si>
    <t>Гармония 1-1250-9</t>
  </si>
  <si>
    <t>Гармония 1-1250-10</t>
  </si>
  <si>
    <t>Гармония 1-1250-11</t>
  </si>
  <si>
    <t>Гармония 1-1250-12</t>
  </si>
  <si>
    <t>Гармония 1-1250-13</t>
  </si>
  <si>
    <t>Гармония 2-1250</t>
  </si>
  <si>
    <t>Гармония 2-1250-3</t>
  </si>
  <si>
    <t>Гармония 2-1250-4</t>
  </si>
  <si>
    <t>Гармония 2-1250-5</t>
  </si>
  <si>
    <t>Гармония 2-1250-6</t>
  </si>
  <si>
    <t>Гармония 2-1250-7</t>
  </si>
  <si>
    <t>Гармония 2-1250-8</t>
  </si>
  <si>
    <t>Гармония 1-1500</t>
  </si>
  <si>
    <t>Гармония 2-1500</t>
  </si>
  <si>
    <t>Гармония 1-1500-3</t>
  </si>
  <si>
    <t>Гармония 1-1500-4</t>
  </si>
  <si>
    <t>Гармония 1-1500-5</t>
  </si>
  <si>
    <t>Гармония 1-1500-6</t>
  </si>
  <si>
    <t>Гармония 1-1500-7</t>
  </si>
  <si>
    <t>Гармония 1-1500-8</t>
  </si>
  <si>
    <t>Гармония 1-1500-9</t>
  </si>
  <si>
    <t>Гармония 1-1500-10</t>
  </si>
  <si>
    <t>Гармония 1-1500-11</t>
  </si>
  <si>
    <t>Гармония 1-1500-12</t>
  </si>
  <si>
    <t>Гармония 1-1500-13</t>
  </si>
  <si>
    <t>Гармония 2-1500-3</t>
  </si>
  <si>
    <t>Гармония 2-1500-4</t>
  </si>
  <si>
    <t>Гармония 2-1500-5</t>
  </si>
  <si>
    <t>Гармония 2-1500-6</t>
  </si>
  <si>
    <t>Гармония 2-1500-7</t>
  </si>
  <si>
    <t>Гармония 1-1750</t>
  </si>
  <si>
    <t>Гармония 2-1750</t>
  </si>
  <si>
    <t>Гармония 1-1750-3</t>
  </si>
  <si>
    <t>Гармония 1-1750-4</t>
  </si>
  <si>
    <t>Гармония 1-1750-5</t>
  </si>
  <si>
    <t>Гармония 1-1750-6</t>
  </si>
  <si>
    <t>Гармония 1-1750-7</t>
  </si>
  <si>
    <t>Гармония 1-1750-8</t>
  </si>
  <si>
    <t>Гармония 1-1750-9</t>
  </si>
  <si>
    <t>Гармония 1-1750-10</t>
  </si>
  <si>
    <t>Гармония 1-1750-11</t>
  </si>
  <si>
    <t>Гармония 1-1750-12</t>
  </si>
  <si>
    <t>Гармония 2-1750-3</t>
  </si>
  <si>
    <t>Гармония 2-1750-4</t>
  </si>
  <si>
    <t>Гармония 2-1750-5</t>
  </si>
  <si>
    <t>Гармония 2-1750-6</t>
  </si>
  <si>
    <t>Гармония 1-2000</t>
  </si>
  <si>
    <t>Гармония 2-2000</t>
  </si>
  <si>
    <t>Гармония 1-2000-3</t>
  </si>
  <si>
    <t>Гармония 1-2000-4</t>
  </si>
  <si>
    <t>Гармония 1-2000-5</t>
  </si>
  <si>
    <t>Гармония 1-2000-6</t>
  </si>
  <si>
    <t>Гармония 1-2000-7</t>
  </si>
  <si>
    <t>Гармония 1-2000-8</t>
  </si>
  <si>
    <t>Гармония 1-2000-9</t>
  </si>
  <si>
    <t>Гармония 1-2000-10</t>
  </si>
  <si>
    <t>Гармония 1-2000-11</t>
  </si>
  <si>
    <t>Гармония 2-2000-3</t>
  </si>
  <si>
    <t>Гармония 2-2000-4</t>
  </si>
  <si>
    <t>Гармония 2-2000-5</t>
  </si>
  <si>
    <t>Гармония 2-750-3</t>
  </si>
  <si>
    <t>Гармония 2-750-4</t>
  </si>
  <si>
    <t>Гармония 2-750-5</t>
  </si>
  <si>
    <t>Гармония 2-750-6</t>
  </si>
  <si>
    <t>Гармония 2-750-7</t>
  </si>
  <si>
    <t>Гармония 2-750-8</t>
  </si>
  <si>
    <t>Гармония 2-750-9</t>
  </si>
  <si>
    <t>Гармония 2-750-10</t>
  </si>
  <si>
    <t>Гармония 2-750-11</t>
  </si>
  <si>
    <t>Гармония 2-750-12</t>
  </si>
  <si>
    <t>Гармония 2-750-13</t>
  </si>
  <si>
    <t>Гармония 2-750-14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</si>
</sst>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/>
    <xf numFmtId="0" fontId="9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B00234B1-1DEB-4FDA-9008-AAB49D25E705}"/>
            </a:ext>
          </a:extLst>
        </xdr:cNvPr>
        <xdr:cNvSpPr/>
      </xdr:nvSpPr>
      <xdr:spPr>
        <a:xfrm>
          <a:off x="7496175" y="4000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E5570564-488E-4954-8E91-7F7738B3F2F3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D4722DF1-8B53-4DCC-8B85-7A5EE742A60C}"/>
            </a:ext>
          </a:extLst>
        </xdr:cNvPr>
        <xdr:cNvSpPr/>
      </xdr:nvSpPr>
      <xdr:spPr>
        <a:xfrm>
          <a:off x="7743825" y="590550"/>
          <a:ext cx="3981450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54DA2D11-98EE-4B94-9804-6AC782899ABD}"/>
            </a:ext>
          </a:extLst>
        </xdr:cNvPr>
        <xdr:cNvSpPr/>
      </xdr:nvSpPr>
      <xdr:spPr>
        <a:xfrm>
          <a:off x="7496175" y="4000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B2534567-9D87-48AE-BC7C-019724BBD4A2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B87A0CC-D0B1-4418-B38B-B1F1DA366F6B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285FD999-98D4-4045-A738-517A5B0A1344}"/>
            </a:ext>
          </a:extLst>
        </xdr:cNvPr>
        <xdr:cNvSpPr/>
      </xdr:nvSpPr>
      <xdr:spPr>
        <a:xfrm>
          <a:off x="7496175" y="400050"/>
          <a:ext cx="4181475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29A49C2D-BE41-4165-95A7-408DFCF8FA14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A682A1F8-2BB1-46A2-BC7C-69FDD978BE9D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CB07EB39-5ACE-4858-A041-A96AFF1C2FD3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FC0D8-9393-4953-A967-DB6FD1D5D9E7}">
  <dimension ref="B2:P43"/>
  <sheetViews>
    <sheetView workbookViewId="0">
      <selection activeCell="F4" sqref="F4"/>
    </sheetView>
  </sheetViews>
  <sheetFormatPr defaultRowHeight="15" x14ac:dyDescent="0.25"/>
  <cols>
    <col min="1" max="1" width="5.140625" customWidth="1"/>
    <col min="2" max="2" width="23.28515625" customWidth="1"/>
    <col min="3" max="3" width="12.28515625" customWidth="1"/>
    <col min="4" max="4" width="9.85546875" customWidth="1"/>
    <col min="6" max="6" width="8.14062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14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74</v>
      </c>
      <c r="C11" s="34"/>
      <c r="D11" s="34"/>
      <c r="E11" s="34"/>
      <c r="F11" s="34"/>
      <c r="G11" s="34"/>
      <c r="H11" s="34"/>
      <c r="J11" s="33" t="s">
        <v>75</v>
      </c>
      <c r="K11" s="34"/>
      <c r="L11" s="34"/>
      <c r="M11" s="34"/>
      <c r="N11" s="34"/>
      <c r="O11" s="34"/>
      <c r="P11" s="34"/>
    </row>
    <row r="12" spans="2:16" ht="15" customHeight="1" x14ac:dyDescent="0.25">
      <c r="B12" s="35" t="s">
        <v>5</v>
      </c>
      <c r="C12" s="27" t="s">
        <v>6</v>
      </c>
      <c r="D12" s="27" t="s">
        <v>7</v>
      </c>
      <c r="E12" s="27" t="s">
        <v>8</v>
      </c>
      <c r="F12" s="29" t="s">
        <v>9</v>
      </c>
      <c r="G12" s="30" t="s">
        <v>10</v>
      </c>
      <c r="H12" s="32" t="s">
        <v>11</v>
      </c>
      <c r="J12" s="35" t="s">
        <v>5</v>
      </c>
      <c r="K12" s="27" t="s">
        <v>6</v>
      </c>
      <c r="L12" s="27" t="s">
        <v>7</v>
      </c>
      <c r="M12" s="27" t="s">
        <v>8</v>
      </c>
      <c r="N12" s="29" t="s">
        <v>9</v>
      </c>
      <c r="O12" s="30" t="s">
        <v>10</v>
      </c>
      <c r="P12" s="32" t="s">
        <v>11</v>
      </c>
    </row>
    <row r="13" spans="2:16" ht="34.5" customHeight="1" x14ac:dyDescent="0.25">
      <c r="B13" s="36"/>
      <c r="C13" s="28"/>
      <c r="D13" s="28"/>
      <c r="E13" s="28"/>
      <c r="F13" s="27"/>
      <c r="G13" s="31"/>
      <c r="H13" s="32"/>
      <c r="J13" s="36"/>
      <c r="K13" s="28"/>
      <c r="L13" s="28"/>
      <c r="M13" s="28"/>
      <c r="N13" s="27"/>
      <c r="O13" s="31"/>
      <c r="P13" s="32"/>
    </row>
    <row r="14" spans="2:16" x14ac:dyDescent="0.25">
      <c r="B14" s="22" t="s">
        <v>76</v>
      </c>
      <c r="C14" s="37">
        <v>155</v>
      </c>
      <c r="D14" s="38">
        <v>80</v>
      </c>
      <c r="E14" s="19">
        <v>3</v>
      </c>
      <c r="F14" s="19">
        <v>211</v>
      </c>
      <c r="G14" s="23">
        <v>144</v>
      </c>
      <c r="H14" s="26">
        <f>G14*POWER((($F$4+$F$6)/2-$F$8)/70,1.28)</f>
        <v>0</v>
      </c>
      <c r="I14" s="24"/>
      <c r="J14" s="22" t="s">
        <v>106</v>
      </c>
      <c r="K14" s="39">
        <v>155</v>
      </c>
      <c r="L14" s="42">
        <v>129</v>
      </c>
      <c r="M14" s="25">
        <v>3</v>
      </c>
      <c r="N14" s="20">
        <v>211</v>
      </c>
      <c r="O14" s="21">
        <v>243</v>
      </c>
      <c r="P14" s="26">
        <f>O14*POWER((($F$4+$F$6)/2-$F$8)/70,1.3)</f>
        <v>0</v>
      </c>
    </row>
    <row r="15" spans="2:16" x14ac:dyDescent="0.25">
      <c r="B15" s="22" t="s">
        <v>77</v>
      </c>
      <c r="C15" s="37"/>
      <c r="D15" s="38"/>
      <c r="E15" s="19">
        <v>4</v>
      </c>
      <c r="F15" s="19">
        <v>281</v>
      </c>
      <c r="G15" s="23">
        <v>192</v>
      </c>
      <c r="H15" s="26">
        <f t="shared" ref="H15:H43" si="0">G15*POWER((($F$4+$F$6)/2-$F$8)/70,1.28)</f>
        <v>0</v>
      </c>
      <c r="I15" s="24"/>
      <c r="J15" s="22" t="s">
        <v>107</v>
      </c>
      <c r="K15" s="40"/>
      <c r="L15" s="43"/>
      <c r="M15" s="25">
        <v>4</v>
      </c>
      <c r="N15" s="20">
        <v>281</v>
      </c>
      <c r="O15" s="21">
        <v>324</v>
      </c>
      <c r="P15" s="26">
        <f t="shared" ref="P15:P40" si="1">O15*POWER((($F$4+$F$6)/2-$F$8)/70,1.3)</f>
        <v>0</v>
      </c>
    </row>
    <row r="16" spans="2:16" x14ac:dyDescent="0.25">
      <c r="B16" s="22" t="s">
        <v>78</v>
      </c>
      <c r="C16" s="37"/>
      <c r="D16" s="38"/>
      <c r="E16" s="19">
        <v>5</v>
      </c>
      <c r="F16" s="19">
        <v>351</v>
      </c>
      <c r="G16" s="23">
        <v>240</v>
      </c>
      <c r="H16" s="26">
        <f t="shared" si="0"/>
        <v>0</v>
      </c>
      <c r="I16" s="24"/>
      <c r="J16" s="22" t="s">
        <v>108</v>
      </c>
      <c r="K16" s="40"/>
      <c r="L16" s="43"/>
      <c r="M16" s="25">
        <v>5</v>
      </c>
      <c r="N16" s="20">
        <v>351</v>
      </c>
      <c r="O16" s="21">
        <v>405</v>
      </c>
      <c r="P16" s="26">
        <f t="shared" si="1"/>
        <v>0</v>
      </c>
    </row>
    <row r="17" spans="2:16" x14ac:dyDescent="0.25">
      <c r="B17" s="22" t="s">
        <v>79</v>
      </c>
      <c r="C17" s="37"/>
      <c r="D17" s="38"/>
      <c r="E17" s="19">
        <v>6</v>
      </c>
      <c r="F17" s="19">
        <v>421</v>
      </c>
      <c r="G17" s="23">
        <v>288</v>
      </c>
      <c r="H17" s="26">
        <f t="shared" si="0"/>
        <v>0</v>
      </c>
      <c r="I17" s="24"/>
      <c r="J17" s="22" t="s">
        <v>109</v>
      </c>
      <c r="K17" s="40"/>
      <c r="L17" s="43"/>
      <c r="M17" s="25">
        <v>6</v>
      </c>
      <c r="N17" s="20">
        <v>421</v>
      </c>
      <c r="O17" s="21">
        <v>486</v>
      </c>
      <c r="P17" s="26">
        <f t="shared" si="1"/>
        <v>0</v>
      </c>
    </row>
    <row r="18" spans="2:16" x14ac:dyDescent="0.25">
      <c r="B18" s="22" t="s">
        <v>80</v>
      </c>
      <c r="C18" s="37"/>
      <c r="D18" s="38"/>
      <c r="E18" s="19">
        <v>7</v>
      </c>
      <c r="F18" s="16">
        <v>491</v>
      </c>
      <c r="G18" s="17">
        <v>336</v>
      </c>
      <c r="H18" s="26">
        <f t="shared" si="0"/>
        <v>0</v>
      </c>
      <c r="J18" s="22" t="s">
        <v>110</v>
      </c>
      <c r="K18" s="40"/>
      <c r="L18" s="43"/>
      <c r="M18" s="25">
        <v>7</v>
      </c>
      <c r="N18" s="16">
        <v>491</v>
      </c>
      <c r="O18" s="17">
        <v>567</v>
      </c>
      <c r="P18" s="26">
        <f t="shared" si="1"/>
        <v>0</v>
      </c>
    </row>
    <row r="19" spans="2:16" x14ac:dyDescent="0.25">
      <c r="B19" s="22" t="s">
        <v>81</v>
      </c>
      <c r="C19" s="37"/>
      <c r="D19" s="38"/>
      <c r="E19" s="19">
        <v>8</v>
      </c>
      <c r="F19" s="16">
        <v>561</v>
      </c>
      <c r="G19" s="17">
        <v>384</v>
      </c>
      <c r="H19" s="26">
        <f t="shared" si="0"/>
        <v>0</v>
      </c>
      <c r="J19" s="22" t="s">
        <v>111</v>
      </c>
      <c r="K19" s="40"/>
      <c r="L19" s="43"/>
      <c r="M19" s="25">
        <v>8</v>
      </c>
      <c r="N19" s="16">
        <v>561</v>
      </c>
      <c r="O19" s="17">
        <v>648</v>
      </c>
      <c r="P19" s="26">
        <f t="shared" si="1"/>
        <v>0</v>
      </c>
    </row>
    <row r="20" spans="2:16" x14ac:dyDescent="0.25">
      <c r="B20" s="22" t="s">
        <v>82</v>
      </c>
      <c r="C20" s="37"/>
      <c r="D20" s="38"/>
      <c r="E20" s="19">
        <v>9</v>
      </c>
      <c r="F20" s="16">
        <v>631</v>
      </c>
      <c r="G20" s="17">
        <v>432</v>
      </c>
      <c r="H20" s="26">
        <f t="shared" si="0"/>
        <v>0</v>
      </c>
      <c r="J20" s="22" t="s">
        <v>112</v>
      </c>
      <c r="K20" s="40"/>
      <c r="L20" s="43"/>
      <c r="M20" s="25">
        <v>9</v>
      </c>
      <c r="N20" s="16">
        <v>631</v>
      </c>
      <c r="O20" s="17">
        <v>729</v>
      </c>
      <c r="P20" s="26">
        <f t="shared" si="1"/>
        <v>0</v>
      </c>
    </row>
    <row r="21" spans="2:16" x14ac:dyDescent="0.25">
      <c r="B21" s="22" t="s">
        <v>83</v>
      </c>
      <c r="C21" s="37"/>
      <c r="D21" s="38"/>
      <c r="E21" s="19">
        <v>10</v>
      </c>
      <c r="F21" s="16">
        <v>701</v>
      </c>
      <c r="G21" s="17">
        <v>480</v>
      </c>
      <c r="H21" s="26">
        <f t="shared" si="0"/>
        <v>0</v>
      </c>
      <c r="J21" s="22" t="s">
        <v>113</v>
      </c>
      <c r="K21" s="40"/>
      <c r="L21" s="43"/>
      <c r="M21" s="25">
        <v>10</v>
      </c>
      <c r="N21" s="16">
        <v>701</v>
      </c>
      <c r="O21" s="17">
        <v>810</v>
      </c>
      <c r="P21" s="26">
        <f t="shared" si="1"/>
        <v>0</v>
      </c>
    </row>
    <row r="22" spans="2:16" ht="15.75" x14ac:dyDescent="0.25">
      <c r="B22" s="22" t="s">
        <v>84</v>
      </c>
      <c r="C22" s="37"/>
      <c r="D22" s="38"/>
      <c r="E22" s="19">
        <v>11</v>
      </c>
      <c r="F22" s="16">
        <v>771</v>
      </c>
      <c r="G22" s="17">
        <v>528</v>
      </c>
      <c r="H22" s="26">
        <f t="shared" si="0"/>
        <v>0</v>
      </c>
      <c r="I22" s="18"/>
      <c r="J22" s="22" t="s">
        <v>114</v>
      </c>
      <c r="K22" s="40"/>
      <c r="L22" s="43"/>
      <c r="M22" s="25">
        <v>11</v>
      </c>
      <c r="N22" s="16">
        <v>771</v>
      </c>
      <c r="O22" s="17">
        <v>891</v>
      </c>
      <c r="P22" s="26">
        <f t="shared" si="1"/>
        <v>0</v>
      </c>
    </row>
    <row r="23" spans="2:16" x14ac:dyDescent="0.25">
      <c r="B23" s="22" t="s">
        <v>85</v>
      </c>
      <c r="C23" s="37"/>
      <c r="D23" s="38"/>
      <c r="E23" s="19">
        <v>12</v>
      </c>
      <c r="F23" s="16">
        <v>841</v>
      </c>
      <c r="G23" s="17">
        <v>576</v>
      </c>
      <c r="H23" s="26">
        <f t="shared" si="0"/>
        <v>0</v>
      </c>
      <c r="J23" s="22" t="s">
        <v>115</v>
      </c>
      <c r="K23" s="40"/>
      <c r="L23" s="43"/>
      <c r="M23" s="25">
        <v>12</v>
      </c>
      <c r="N23" s="16">
        <v>841</v>
      </c>
      <c r="O23" s="17">
        <v>972</v>
      </c>
      <c r="P23" s="26">
        <f t="shared" si="1"/>
        <v>0</v>
      </c>
    </row>
    <row r="24" spans="2:16" x14ac:dyDescent="0.25">
      <c r="B24" s="22" t="s">
        <v>86</v>
      </c>
      <c r="C24" s="37"/>
      <c r="D24" s="38"/>
      <c r="E24" s="19">
        <v>13</v>
      </c>
      <c r="F24" s="16">
        <v>911</v>
      </c>
      <c r="G24" s="17">
        <v>624</v>
      </c>
      <c r="H24" s="26">
        <f t="shared" si="0"/>
        <v>0</v>
      </c>
      <c r="J24" s="22" t="s">
        <v>116</v>
      </c>
      <c r="K24" s="40"/>
      <c r="L24" s="43"/>
      <c r="M24" s="25">
        <v>13</v>
      </c>
      <c r="N24" s="16">
        <v>911</v>
      </c>
      <c r="O24" s="17">
        <v>1053</v>
      </c>
      <c r="P24" s="26">
        <f t="shared" si="1"/>
        <v>0</v>
      </c>
    </row>
    <row r="25" spans="2:16" x14ac:dyDescent="0.25">
      <c r="B25" s="22" t="s">
        <v>87</v>
      </c>
      <c r="C25" s="37"/>
      <c r="D25" s="38"/>
      <c r="E25" s="19">
        <v>14</v>
      </c>
      <c r="F25" s="16">
        <v>981</v>
      </c>
      <c r="G25" s="17">
        <v>672</v>
      </c>
      <c r="H25" s="26">
        <f t="shared" si="0"/>
        <v>0</v>
      </c>
      <c r="J25" s="22" t="s">
        <v>117</v>
      </c>
      <c r="K25" s="40"/>
      <c r="L25" s="43"/>
      <c r="M25" s="25">
        <v>14</v>
      </c>
      <c r="N25" s="16">
        <v>981</v>
      </c>
      <c r="O25" s="17">
        <v>1134</v>
      </c>
      <c r="P25" s="26">
        <f t="shared" si="1"/>
        <v>0</v>
      </c>
    </row>
    <row r="26" spans="2:16" x14ac:dyDescent="0.25">
      <c r="B26" s="22" t="s">
        <v>88</v>
      </c>
      <c r="C26" s="37"/>
      <c r="D26" s="38"/>
      <c r="E26" s="19">
        <v>15</v>
      </c>
      <c r="F26" s="16">
        <v>1051</v>
      </c>
      <c r="G26" s="17">
        <v>720</v>
      </c>
      <c r="H26" s="26">
        <f t="shared" si="0"/>
        <v>0</v>
      </c>
      <c r="J26" s="22" t="s">
        <v>118</v>
      </c>
      <c r="K26" s="40"/>
      <c r="L26" s="43"/>
      <c r="M26" s="25">
        <v>15</v>
      </c>
      <c r="N26" s="16">
        <v>1051</v>
      </c>
      <c r="O26" s="17">
        <v>1215</v>
      </c>
      <c r="P26" s="26">
        <f t="shared" si="1"/>
        <v>0</v>
      </c>
    </row>
    <row r="27" spans="2:16" x14ac:dyDescent="0.25">
      <c r="B27" s="22" t="s">
        <v>89</v>
      </c>
      <c r="C27" s="37"/>
      <c r="D27" s="38"/>
      <c r="E27" s="19">
        <v>16</v>
      </c>
      <c r="F27" s="16">
        <v>1121</v>
      </c>
      <c r="G27" s="17">
        <v>768</v>
      </c>
      <c r="H27" s="26">
        <f t="shared" si="0"/>
        <v>0</v>
      </c>
      <c r="J27" s="22" t="s">
        <v>119</v>
      </c>
      <c r="K27" s="40"/>
      <c r="L27" s="43"/>
      <c r="M27" s="25">
        <v>16</v>
      </c>
      <c r="N27" s="16">
        <v>1121</v>
      </c>
      <c r="O27" s="17">
        <v>1296</v>
      </c>
      <c r="P27" s="26">
        <f t="shared" si="1"/>
        <v>0</v>
      </c>
    </row>
    <row r="28" spans="2:16" x14ac:dyDescent="0.25">
      <c r="B28" s="22" t="s">
        <v>90</v>
      </c>
      <c r="C28" s="37"/>
      <c r="D28" s="38"/>
      <c r="E28" s="19">
        <v>17</v>
      </c>
      <c r="F28" s="16">
        <v>1191</v>
      </c>
      <c r="G28" s="17">
        <v>816</v>
      </c>
      <c r="H28" s="26">
        <f t="shared" si="0"/>
        <v>0</v>
      </c>
      <c r="J28" s="22" t="s">
        <v>120</v>
      </c>
      <c r="K28" s="40"/>
      <c r="L28" s="43"/>
      <c r="M28" s="25">
        <v>17</v>
      </c>
      <c r="N28" s="16">
        <v>1191</v>
      </c>
      <c r="O28" s="17">
        <v>1377</v>
      </c>
      <c r="P28" s="26">
        <f t="shared" si="1"/>
        <v>0</v>
      </c>
    </row>
    <row r="29" spans="2:16" x14ac:dyDescent="0.25">
      <c r="B29" s="22" t="s">
        <v>91</v>
      </c>
      <c r="C29" s="37"/>
      <c r="D29" s="38"/>
      <c r="E29" s="19">
        <v>18</v>
      </c>
      <c r="F29" s="16">
        <v>1261</v>
      </c>
      <c r="G29" s="17">
        <v>864</v>
      </c>
      <c r="H29" s="26">
        <f t="shared" si="0"/>
        <v>0</v>
      </c>
      <c r="J29" s="22" t="s">
        <v>121</v>
      </c>
      <c r="K29" s="40"/>
      <c r="L29" s="43"/>
      <c r="M29" s="25">
        <v>18</v>
      </c>
      <c r="N29" s="16">
        <v>1261</v>
      </c>
      <c r="O29" s="17">
        <v>1458</v>
      </c>
      <c r="P29" s="26">
        <f t="shared" si="1"/>
        <v>0</v>
      </c>
    </row>
    <row r="30" spans="2:16" x14ac:dyDescent="0.25">
      <c r="B30" s="22" t="s">
        <v>92</v>
      </c>
      <c r="C30" s="37"/>
      <c r="D30" s="38"/>
      <c r="E30" s="19">
        <v>19</v>
      </c>
      <c r="F30" s="16">
        <v>1331</v>
      </c>
      <c r="G30" s="17">
        <v>912</v>
      </c>
      <c r="H30" s="26">
        <f t="shared" si="0"/>
        <v>0</v>
      </c>
      <c r="J30" s="22" t="s">
        <v>122</v>
      </c>
      <c r="K30" s="40"/>
      <c r="L30" s="43"/>
      <c r="M30" s="25">
        <v>19</v>
      </c>
      <c r="N30" s="16">
        <v>1331</v>
      </c>
      <c r="O30" s="17">
        <v>1539</v>
      </c>
      <c r="P30" s="26">
        <f t="shared" si="1"/>
        <v>0</v>
      </c>
    </row>
    <row r="31" spans="2:16" x14ac:dyDescent="0.25">
      <c r="B31" s="22" t="s">
        <v>93</v>
      </c>
      <c r="C31" s="37"/>
      <c r="D31" s="38"/>
      <c r="E31" s="19">
        <v>20</v>
      </c>
      <c r="F31" s="16">
        <v>1401</v>
      </c>
      <c r="G31" s="17">
        <v>960</v>
      </c>
      <c r="H31" s="26">
        <f t="shared" si="0"/>
        <v>0</v>
      </c>
      <c r="J31" s="22" t="s">
        <v>123</v>
      </c>
      <c r="K31" s="40"/>
      <c r="L31" s="43"/>
      <c r="M31" s="25">
        <v>20</v>
      </c>
      <c r="N31" s="16">
        <v>1401</v>
      </c>
      <c r="O31" s="17">
        <v>1620</v>
      </c>
      <c r="P31" s="26">
        <f t="shared" si="1"/>
        <v>0</v>
      </c>
    </row>
    <row r="32" spans="2:16" x14ac:dyDescent="0.25">
      <c r="B32" s="22" t="s">
        <v>94</v>
      </c>
      <c r="C32" s="37"/>
      <c r="D32" s="38"/>
      <c r="E32" s="19">
        <v>21</v>
      </c>
      <c r="F32" s="16">
        <v>1471</v>
      </c>
      <c r="G32" s="17">
        <v>1008</v>
      </c>
      <c r="H32" s="26">
        <f t="shared" si="0"/>
        <v>0</v>
      </c>
      <c r="J32" s="22" t="s">
        <v>124</v>
      </c>
      <c r="K32" s="40"/>
      <c r="L32" s="43"/>
      <c r="M32" s="25">
        <v>21</v>
      </c>
      <c r="N32" s="16">
        <v>1471</v>
      </c>
      <c r="O32" s="17">
        <v>1701</v>
      </c>
      <c r="P32" s="26">
        <f t="shared" si="1"/>
        <v>0</v>
      </c>
    </row>
    <row r="33" spans="2:16" x14ac:dyDescent="0.25">
      <c r="B33" s="22" t="s">
        <v>95</v>
      </c>
      <c r="C33" s="37"/>
      <c r="D33" s="38"/>
      <c r="E33" s="19">
        <v>22</v>
      </c>
      <c r="F33" s="16">
        <v>1541</v>
      </c>
      <c r="G33" s="17">
        <v>1056</v>
      </c>
      <c r="H33" s="26">
        <f t="shared" si="0"/>
        <v>0</v>
      </c>
      <c r="J33" s="22" t="s">
        <v>125</v>
      </c>
      <c r="K33" s="40"/>
      <c r="L33" s="43"/>
      <c r="M33" s="25">
        <v>22</v>
      </c>
      <c r="N33" s="16">
        <v>1541</v>
      </c>
      <c r="O33" s="17">
        <v>1782</v>
      </c>
      <c r="P33" s="26">
        <f t="shared" si="1"/>
        <v>0</v>
      </c>
    </row>
    <row r="34" spans="2:16" x14ac:dyDescent="0.25">
      <c r="B34" s="22" t="s">
        <v>96</v>
      </c>
      <c r="C34" s="37"/>
      <c r="D34" s="38"/>
      <c r="E34" s="19">
        <v>23</v>
      </c>
      <c r="F34" s="16">
        <v>1611</v>
      </c>
      <c r="G34" s="17">
        <v>1104</v>
      </c>
      <c r="H34" s="26">
        <f t="shared" si="0"/>
        <v>0</v>
      </c>
      <c r="J34" s="22" t="s">
        <v>126</v>
      </c>
      <c r="K34" s="40"/>
      <c r="L34" s="43"/>
      <c r="M34" s="25">
        <v>23</v>
      </c>
      <c r="N34" s="16">
        <v>1611</v>
      </c>
      <c r="O34" s="17">
        <v>1863</v>
      </c>
      <c r="P34" s="26">
        <f t="shared" si="1"/>
        <v>0</v>
      </c>
    </row>
    <row r="35" spans="2:16" x14ac:dyDescent="0.25">
      <c r="B35" s="22" t="s">
        <v>97</v>
      </c>
      <c r="C35" s="37"/>
      <c r="D35" s="38"/>
      <c r="E35" s="19">
        <v>24</v>
      </c>
      <c r="F35" s="16">
        <v>1681</v>
      </c>
      <c r="G35" s="17">
        <v>1152</v>
      </c>
      <c r="H35" s="26">
        <f t="shared" si="0"/>
        <v>0</v>
      </c>
      <c r="J35" s="22" t="s">
        <v>127</v>
      </c>
      <c r="K35" s="40"/>
      <c r="L35" s="43"/>
      <c r="M35" s="25">
        <v>24</v>
      </c>
      <c r="N35" s="16">
        <v>1681</v>
      </c>
      <c r="O35" s="17">
        <v>1944</v>
      </c>
      <c r="P35" s="26">
        <f t="shared" si="1"/>
        <v>0</v>
      </c>
    </row>
    <row r="36" spans="2:16" x14ac:dyDescent="0.25">
      <c r="B36" s="22" t="s">
        <v>98</v>
      </c>
      <c r="C36" s="37"/>
      <c r="D36" s="38"/>
      <c r="E36" s="19">
        <v>25</v>
      </c>
      <c r="F36" s="16">
        <v>1751</v>
      </c>
      <c r="G36" s="17">
        <v>1200</v>
      </c>
      <c r="H36" s="26">
        <f t="shared" si="0"/>
        <v>0</v>
      </c>
      <c r="J36" s="22" t="s">
        <v>128</v>
      </c>
      <c r="K36" s="40"/>
      <c r="L36" s="43"/>
      <c r="M36" s="25">
        <v>25</v>
      </c>
      <c r="N36" s="16">
        <v>1751</v>
      </c>
      <c r="O36" s="17">
        <v>2025</v>
      </c>
      <c r="P36" s="26">
        <f t="shared" si="1"/>
        <v>0</v>
      </c>
    </row>
    <row r="37" spans="2:16" x14ac:dyDescent="0.25">
      <c r="B37" s="22" t="s">
        <v>99</v>
      </c>
      <c r="C37" s="37"/>
      <c r="D37" s="38"/>
      <c r="E37" s="19">
        <v>26</v>
      </c>
      <c r="F37" s="16">
        <v>1821</v>
      </c>
      <c r="G37" s="17">
        <v>1248</v>
      </c>
      <c r="H37" s="26">
        <f t="shared" si="0"/>
        <v>0</v>
      </c>
      <c r="J37" s="22" t="s">
        <v>129</v>
      </c>
      <c r="K37" s="40"/>
      <c r="L37" s="43"/>
      <c r="M37" s="25">
        <v>26</v>
      </c>
      <c r="N37" s="16">
        <v>1821</v>
      </c>
      <c r="O37" s="17">
        <v>2106</v>
      </c>
      <c r="P37" s="26">
        <f t="shared" si="1"/>
        <v>0</v>
      </c>
    </row>
    <row r="38" spans="2:16" x14ac:dyDescent="0.25">
      <c r="B38" s="22" t="s">
        <v>100</v>
      </c>
      <c r="C38" s="37"/>
      <c r="D38" s="38"/>
      <c r="E38" s="19">
        <v>27</v>
      </c>
      <c r="F38" s="16">
        <v>1891</v>
      </c>
      <c r="G38" s="17">
        <v>1296</v>
      </c>
      <c r="H38" s="26">
        <f t="shared" si="0"/>
        <v>0</v>
      </c>
      <c r="J38" s="22" t="s">
        <v>130</v>
      </c>
      <c r="K38" s="40"/>
      <c r="L38" s="43"/>
      <c r="M38" s="25">
        <v>27</v>
      </c>
      <c r="N38" s="16">
        <v>1891</v>
      </c>
      <c r="O38" s="17">
        <v>2187</v>
      </c>
      <c r="P38" s="26">
        <f t="shared" si="1"/>
        <v>0</v>
      </c>
    </row>
    <row r="39" spans="2:16" x14ac:dyDescent="0.25">
      <c r="B39" s="22" t="s">
        <v>101</v>
      </c>
      <c r="C39" s="37"/>
      <c r="D39" s="38"/>
      <c r="E39" s="19">
        <v>28</v>
      </c>
      <c r="F39" s="16">
        <v>1961</v>
      </c>
      <c r="G39" s="17">
        <v>1344</v>
      </c>
      <c r="H39" s="26">
        <f t="shared" si="0"/>
        <v>0</v>
      </c>
      <c r="J39" s="22" t="s">
        <v>131</v>
      </c>
      <c r="K39" s="40"/>
      <c r="L39" s="43"/>
      <c r="M39" s="25">
        <v>28</v>
      </c>
      <c r="N39" s="16">
        <v>1961</v>
      </c>
      <c r="O39" s="17">
        <v>2268</v>
      </c>
      <c r="P39" s="26">
        <f t="shared" si="1"/>
        <v>0</v>
      </c>
    </row>
    <row r="40" spans="2:16" x14ac:dyDescent="0.25">
      <c r="B40" s="22" t="s">
        <v>102</v>
      </c>
      <c r="C40" s="37"/>
      <c r="D40" s="38"/>
      <c r="E40" s="19">
        <v>29</v>
      </c>
      <c r="F40" s="16">
        <v>2031</v>
      </c>
      <c r="G40" s="17">
        <v>1392</v>
      </c>
      <c r="H40" s="26">
        <f t="shared" si="0"/>
        <v>0</v>
      </c>
      <c r="J40" s="22" t="s">
        <v>132</v>
      </c>
      <c r="K40" s="41"/>
      <c r="L40" s="44"/>
      <c r="M40" s="25">
        <v>29</v>
      </c>
      <c r="N40" s="16">
        <v>2031</v>
      </c>
      <c r="O40" s="17">
        <v>2349</v>
      </c>
      <c r="P40" s="26">
        <f t="shared" si="1"/>
        <v>0</v>
      </c>
    </row>
    <row r="41" spans="2:16" x14ac:dyDescent="0.25">
      <c r="B41" s="22" t="s">
        <v>103</v>
      </c>
      <c r="C41" s="37"/>
      <c r="D41" s="38"/>
      <c r="E41" s="19">
        <v>30</v>
      </c>
      <c r="F41" s="16">
        <v>2101</v>
      </c>
      <c r="G41" s="17">
        <v>1440</v>
      </c>
      <c r="H41" s="26">
        <f t="shared" si="0"/>
        <v>0</v>
      </c>
    </row>
    <row r="42" spans="2:16" x14ac:dyDescent="0.25">
      <c r="B42" s="22" t="s">
        <v>104</v>
      </c>
      <c r="C42" s="37"/>
      <c r="D42" s="38"/>
      <c r="E42" s="19">
        <v>31</v>
      </c>
      <c r="F42" s="16">
        <v>2171</v>
      </c>
      <c r="G42" s="17">
        <v>1488</v>
      </c>
      <c r="H42" s="26">
        <f t="shared" si="0"/>
        <v>0</v>
      </c>
    </row>
    <row r="43" spans="2:16" x14ac:dyDescent="0.25">
      <c r="B43" s="22" t="s">
        <v>105</v>
      </c>
      <c r="C43" s="37"/>
      <c r="D43" s="38"/>
      <c r="E43" s="19">
        <v>32</v>
      </c>
      <c r="F43" s="16">
        <v>2241</v>
      </c>
      <c r="G43" s="17">
        <v>1536</v>
      </c>
      <c r="H43" s="26">
        <f t="shared" si="0"/>
        <v>0</v>
      </c>
    </row>
  </sheetData>
  <mergeCells count="20">
    <mergeCell ref="C14:C43"/>
    <mergeCell ref="D14:D43"/>
    <mergeCell ref="K14:K40"/>
    <mergeCell ref="L14:L40"/>
    <mergeCell ref="K12:K13"/>
    <mergeCell ref="L12:L13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C97B7-7536-4BF6-B6B2-96FD4B1EDBE0}">
  <dimension ref="B2:P22"/>
  <sheetViews>
    <sheetView workbookViewId="0">
      <selection activeCell="F4" sqref="F4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337</v>
      </c>
      <c r="C11" s="34"/>
      <c r="D11" s="34"/>
      <c r="E11" s="34"/>
      <c r="F11" s="34"/>
      <c r="G11" s="34"/>
      <c r="H11" s="34"/>
      <c r="J11" s="33" t="s">
        <v>338</v>
      </c>
      <c r="K11" s="34"/>
      <c r="L11" s="34"/>
      <c r="M11" s="34"/>
      <c r="N11" s="34"/>
      <c r="O11" s="34"/>
      <c r="P11" s="34"/>
    </row>
    <row r="12" spans="2:16" ht="15" customHeight="1" x14ac:dyDescent="0.25">
      <c r="B12" s="35" t="s">
        <v>5</v>
      </c>
      <c r="C12" s="27" t="s">
        <v>6</v>
      </c>
      <c r="D12" s="27" t="s">
        <v>7</v>
      </c>
      <c r="E12" s="27" t="s">
        <v>8</v>
      </c>
      <c r="F12" s="29" t="s">
        <v>9</v>
      </c>
      <c r="G12" s="30" t="s">
        <v>10</v>
      </c>
      <c r="H12" s="32" t="s">
        <v>11</v>
      </c>
      <c r="J12" s="35" t="s">
        <v>5</v>
      </c>
      <c r="K12" s="27" t="s">
        <v>6</v>
      </c>
      <c r="L12" s="27" t="s">
        <v>7</v>
      </c>
      <c r="M12" s="27" t="s">
        <v>8</v>
      </c>
      <c r="N12" s="29" t="s">
        <v>9</v>
      </c>
      <c r="O12" s="30" t="s">
        <v>10</v>
      </c>
      <c r="P12" s="32" t="s">
        <v>11</v>
      </c>
    </row>
    <row r="13" spans="2:16" ht="36.75" customHeight="1" x14ac:dyDescent="0.25">
      <c r="B13" s="36"/>
      <c r="C13" s="28"/>
      <c r="D13" s="28"/>
      <c r="E13" s="28"/>
      <c r="F13" s="27"/>
      <c r="G13" s="31"/>
      <c r="H13" s="32"/>
      <c r="J13" s="36"/>
      <c r="K13" s="28"/>
      <c r="L13" s="28"/>
      <c r="M13" s="28"/>
      <c r="N13" s="27"/>
      <c r="O13" s="31"/>
      <c r="P13" s="32"/>
    </row>
    <row r="14" spans="2:16" x14ac:dyDescent="0.25">
      <c r="B14" s="22" t="s">
        <v>339</v>
      </c>
      <c r="C14" s="39">
        <v>2000</v>
      </c>
      <c r="D14" s="42">
        <v>80</v>
      </c>
      <c r="E14" s="19">
        <v>3</v>
      </c>
      <c r="F14" s="19">
        <v>211</v>
      </c>
      <c r="G14" s="23">
        <v>1011</v>
      </c>
      <c r="H14" s="26">
        <f>G14*POWER((($F$4+$F$6)/2-$F$8)/70,1.3)</f>
        <v>0</v>
      </c>
      <c r="I14" s="24"/>
      <c r="J14" s="22" t="s">
        <v>348</v>
      </c>
      <c r="K14" s="39">
        <v>2000</v>
      </c>
      <c r="L14" s="42">
        <v>129</v>
      </c>
      <c r="M14" s="25">
        <v>3</v>
      </c>
      <c r="N14" s="20">
        <v>211</v>
      </c>
      <c r="O14" s="21">
        <v>1836</v>
      </c>
      <c r="P14" s="26">
        <f>O14*POWER((($F$4+$F$6)/2-$F$8)/70,1.32)</f>
        <v>0</v>
      </c>
    </row>
    <row r="15" spans="2:16" x14ac:dyDescent="0.25">
      <c r="B15" s="22" t="s">
        <v>340</v>
      </c>
      <c r="C15" s="40"/>
      <c r="D15" s="43"/>
      <c r="E15" s="19">
        <v>4</v>
      </c>
      <c r="F15" s="19">
        <v>281</v>
      </c>
      <c r="G15" s="23">
        <v>1348</v>
      </c>
      <c r="H15" s="26">
        <f t="shared" ref="H15:H22" si="0">G15*POWER((($F$4+$F$6)/2-$F$8)/70,1.3)</f>
        <v>0</v>
      </c>
      <c r="I15" s="24"/>
      <c r="J15" s="22" t="s">
        <v>349</v>
      </c>
      <c r="K15" s="40"/>
      <c r="L15" s="43"/>
      <c r="M15" s="25">
        <v>4</v>
      </c>
      <c r="N15" s="20">
        <v>281</v>
      </c>
      <c r="O15" s="21">
        <v>2448</v>
      </c>
      <c r="P15" s="26">
        <f t="shared" ref="P15:P16" si="1">O15*POWER((($F$4+$F$6)/2-$F$8)/70,1.32)</f>
        <v>0</v>
      </c>
    </row>
    <row r="16" spans="2:16" x14ac:dyDescent="0.25">
      <c r="B16" s="22" t="s">
        <v>341</v>
      </c>
      <c r="C16" s="40"/>
      <c r="D16" s="43"/>
      <c r="E16" s="19">
        <v>5</v>
      </c>
      <c r="F16" s="19">
        <v>351</v>
      </c>
      <c r="G16" s="23">
        <v>1685</v>
      </c>
      <c r="H16" s="26">
        <f t="shared" si="0"/>
        <v>0</v>
      </c>
      <c r="I16" s="24"/>
      <c r="J16" s="22" t="s">
        <v>350</v>
      </c>
      <c r="K16" s="41"/>
      <c r="L16" s="44"/>
      <c r="M16" s="25">
        <v>5</v>
      </c>
      <c r="N16" s="19">
        <v>351</v>
      </c>
      <c r="O16" s="23">
        <v>3060</v>
      </c>
      <c r="P16" s="26">
        <f t="shared" si="1"/>
        <v>0</v>
      </c>
    </row>
    <row r="17" spans="2:9" x14ac:dyDescent="0.25">
      <c r="B17" s="22" t="s">
        <v>342</v>
      </c>
      <c r="C17" s="40"/>
      <c r="D17" s="43"/>
      <c r="E17" s="19">
        <v>6</v>
      </c>
      <c r="F17" s="19">
        <v>421</v>
      </c>
      <c r="G17" s="23">
        <v>2022</v>
      </c>
      <c r="H17" s="26">
        <f t="shared" si="0"/>
        <v>0</v>
      </c>
      <c r="I17" s="24"/>
    </row>
    <row r="18" spans="2:9" x14ac:dyDescent="0.25">
      <c r="B18" s="22" t="s">
        <v>343</v>
      </c>
      <c r="C18" s="40"/>
      <c r="D18" s="43"/>
      <c r="E18" s="19">
        <v>7</v>
      </c>
      <c r="F18" s="16">
        <v>491</v>
      </c>
      <c r="G18" s="17">
        <v>2359</v>
      </c>
      <c r="H18" s="26">
        <f t="shared" si="0"/>
        <v>0</v>
      </c>
    </row>
    <row r="19" spans="2:9" x14ac:dyDescent="0.25">
      <c r="B19" s="22" t="s">
        <v>344</v>
      </c>
      <c r="C19" s="40"/>
      <c r="D19" s="43"/>
      <c r="E19" s="19">
        <v>8</v>
      </c>
      <c r="F19" s="16">
        <v>561</v>
      </c>
      <c r="G19" s="17">
        <v>2696</v>
      </c>
      <c r="H19" s="26">
        <f t="shared" si="0"/>
        <v>0</v>
      </c>
    </row>
    <row r="20" spans="2:9" x14ac:dyDescent="0.25">
      <c r="B20" s="22" t="s">
        <v>345</v>
      </c>
      <c r="C20" s="40"/>
      <c r="D20" s="43"/>
      <c r="E20" s="19">
        <v>9</v>
      </c>
      <c r="F20" s="16">
        <v>631</v>
      </c>
      <c r="G20" s="17">
        <v>3033</v>
      </c>
      <c r="H20" s="26">
        <f t="shared" si="0"/>
        <v>0</v>
      </c>
    </row>
    <row r="21" spans="2:9" x14ac:dyDescent="0.25">
      <c r="B21" s="22" t="s">
        <v>346</v>
      </c>
      <c r="C21" s="40"/>
      <c r="D21" s="43"/>
      <c r="E21" s="19">
        <v>10</v>
      </c>
      <c r="F21" s="16">
        <v>701</v>
      </c>
      <c r="G21" s="17">
        <v>3370</v>
      </c>
      <c r="H21" s="26">
        <f t="shared" si="0"/>
        <v>0</v>
      </c>
    </row>
    <row r="22" spans="2:9" ht="15.75" x14ac:dyDescent="0.25">
      <c r="B22" s="22" t="s">
        <v>347</v>
      </c>
      <c r="C22" s="41"/>
      <c r="D22" s="44"/>
      <c r="E22" s="19">
        <v>11</v>
      </c>
      <c r="F22" s="16">
        <v>771</v>
      </c>
      <c r="G22" s="17">
        <v>3707</v>
      </c>
      <c r="H22" s="26">
        <f t="shared" si="0"/>
        <v>0</v>
      </c>
      <c r="I22" s="18"/>
    </row>
  </sheetData>
  <mergeCells count="20"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C14:C22"/>
    <mergeCell ref="D14:D22"/>
    <mergeCell ref="K12:K13"/>
    <mergeCell ref="L12:L13"/>
    <mergeCell ref="L14:L16"/>
    <mergeCell ref="K14:K16"/>
  </mergeCells>
  <phoneticPr fontId="1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43"/>
  <sheetViews>
    <sheetView workbookViewId="0">
      <selection activeCell="F4" sqref="F4"/>
    </sheetView>
  </sheetViews>
  <sheetFormatPr defaultRowHeight="15" x14ac:dyDescent="0.25"/>
  <cols>
    <col min="1" max="1" width="5.140625" customWidth="1"/>
    <col min="2" max="2" width="23.28515625" customWidth="1"/>
    <col min="3" max="3" width="12.28515625" customWidth="1"/>
    <col min="4" max="4" width="9.85546875" customWidth="1"/>
    <col min="6" max="6" width="8.14062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14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16</v>
      </c>
      <c r="C11" s="34"/>
      <c r="D11" s="34"/>
      <c r="E11" s="34"/>
      <c r="F11" s="34"/>
      <c r="G11" s="34"/>
      <c r="H11" s="34"/>
      <c r="J11" s="33" t="s">
        <v>17</v>
      </c>
      <c r="K11" s="34"/>
      <c r="L11" s="34"/>
      <c r="M11" s="34"/>
      <c r="N11" s="34"/>
      <c r="O11" s="34"/>
      <c r="P11" s="34"/>
    </row>
    <row r="12" spans="2:16" x14ac:dyDescent="0.25">
      <c r="B12" s="35" t="s">
        <v>5</v>
      </c>
      <c r="C12" s="27" t="s">
        <v>6</v>
      </c>
      <c r="D12" s="27" t="s">
        <v>7</v>
      </c>
      <c r="E12" s="27" t="s">
        <v>8</v>
      </c>
      <c r="F12" s="29" t="s">
        <v>9</v>
      </c>
      <c r="G12" s="30" t="s">
        <v>10</v>
      </c>
      <c r="H12" s="32" t="s">
        <v>11</v>
      </c>
      <c r="J12" s="35" t="s">
        <v>5</v>
      </c>
      <c r="K12" s="27" t="s">
        <v>6</v>
      </c>
      <c r="L12" s="27" t="s">
        <v>7</v>
      </c>
      <c r="M12" s="27" t="s">
        <v>8</v>
      </c>
      <c r="N12" s="29" t="s">
        <v>9</v>
      </c>
      <c r="O12" s="30" t="s">
        <v>10</v>
      </c>
      <c r="P12" s="32" t="s">
        <v>11</v>
      </c>
    </row>
    <row r="13" spans="2:16" ht="33.75" customHeight="1" x14ac:dyDescent="0.25">
      <c r="B13" s="36"/>
      <c r="C13" s="28"/>
      <c r="D13" s="28"/>
      <c r="E13" s="28"/>
      <c r="F13" s="27"/>
      <c r="G13" s="31"/>
      <c r="H13" s="32"/>
      <c r="J13" s="36"/>
      <c r="K13" s="28"/>
      <c r="L13" s="28"/>
      <c r="M13" s="28"/>
      <c r="N13" s="27"/>
      <c r="O13" s="31"/>
      <c r="P13" s="32"/>
    </row>
    <row r="14" spans="2:16" ht="15" customHeight="1" x14ac:dyDescent="0.25">
      <c r="B14" s="22" t="s">
        <v>15</v>
      </c>
      <c r="C14" s="37">
        <v>300</v>
      </c>
      <c r="D14" s="38">
        <v>80</v>
      </c>
      <c r="E14" s="19">
        <v>3</v>
      </c>
      <c r="F14" s="19">
        <v>211</v>
      </c>
      <c r="G14" s="23">
        <v>210</v>
      </c>
      <c r="H14" s="26">
        <f>G14*POWER((($F$4+$F$6)/2-$F$8)/70,1.28)</f>
        <v>0</v>
      </c>
      <c r="I14" s="24"/>
      <c r="J14" s="22" t="s">
        <v>47</v>
      </c>
      <c r="K14" s="39">
        <v>300</v>
      </c>
      <c r="L14" s="42">
        <v>129</v>
      </c>
      <c r="M14" s="25">
        <v>3</v>
      </c>
      <c r="N14" s="20">
        <v>211</v>
      </c>
      <c r="O14" s="21">
        <v>363</v>
      </c>
      <c r="P14" s="26">
        <f>O14*POWER((($F$4+$F$6)/2-$F$8)/70,1.3)</f>
        <v>0</v>
      </c>
    </row>
    <row r="15" spans="2:16" x14ac:dyDescent="0.25">
      <c r="B15" s="22" t="s">
        <v>18</v>
      </c>
      <c r="C15" s="37"/>
      <c r="D15" s="38"/>
      <c r="E15" s="19">
        <v>4</v>
      </c>
      <c r="F15" s="19">
        <v>281</v>
      </c>
      <c r="G15" s="23">
        <v>280</v>
      </c>
      <c r="H15" s="26">
        <f t="shared" ref="H15:H43" si="0">G15*POWER((($F$4+$F$6)/2-$F$8)/70,1.28)</f>
        <v>0</v>
      </c>
      <c r="I15" s="24"/>
      <c r="J15" s="22" t="s">
        <v>48</v>
      </c>
      <c r="K15" s="40"/>
      <c r="L15" s="43"/>
      <c r="M15" s="25">
        <v>4</v>
      </c>
      <c r="N15" s="20">
        <v>281</v>
      </c>
      <c r="O15" s="21">
        <v>484</v>
      </c>
      <c r="P15" s="26">
        <f t="shared" ref="P15:P40" si="1">O15*POWER((($F$4+$F$6)/2-$F$8)/70,1.3)</f>
        <v>0</v>
      </c>
    </row>
    <row r="16" spans="2:16" x14ac:dyDescent="0.25">
      <c r="B16" s="22" t="s">
        <v>19</v>
      </c>
      <c r="C16" s="37"/>
      <c r="D16" s="38"/>
      <c r="E16" s="19">
        <v>5</v>
      </c>
      <c r="F16" s="19">
        <v>351</v>
      </c>
      <c r="G16" s="23">
        <v>350</v>
      </c>
      <c r="H16" s="26">
        <f t="shared" si="0"/>
        <v>0</v>
      </c>
      <c r="I16" s="24"/>
      <c r="J16" s="22" t="s">
        <v>49</v>
      </c>
      <c r="K16" s="40"/>
      <c r="L16" s="43"/>
      <c r="M16" s="25">
        <v>5</v>
      </c>
      <c r="N16" s="20">
        <v>351</v>
      </c>
      <c r="O16" s="21">
        <v>605</v>
      </c>
      <c r="P16" s="26">
        <f t="shared" si="1"/>
        <v>0</v>
      </c>
    </row>
    <row r="17" spans="2:16" x14ac:dyDescent="0.25">
      <c r="B17" s="22" t="s">
        <v>20</v>
      </c>
      <c r="C17" s="37"/>
      <c r="D17" s="38"/>
      <c r="E17" s="19">
        <v>6</v>
      </c>
      <c r="F17" s="19">
        <v>421</v>
      </c>
      <c r="G17" s="23">
        <v>420</v>
      </c>
      <c r="H17" s="26">
        <f t="shared" si="0"/>
        <v>0</v>
      </c>
      <c r="I17" s="24"/>
      <c r="J17" s="22" t="s">
        <v>50</v>
      </c>
      <c r="K17" s="40"/>
      <c r="L17" s="43"/>
      <c r="M17" s="25">
        <v>6</v>
      </c>
      <c r="N17" s="20">
        <v>421</v>
      </c>
      <c r="O17" s="21">
        <v>726</v>
      </c>
      <c r="P17" s="26">
        <f t="shared" si="1"/>
        <v>0</v>
      </c>
    </row>
    <row r="18" spans="2:16" x14ac:dyDescent="0.25">
      <c r="B18" s="22" t="s">
        <v>21</v>
      </c>
      <c r="C18" s="37"/>
      <c r="D18" s="38"/>
      <c r="E18" s="19">
        <v>7</v>
      </c>
      <c r="F18" s="16">
        <v>491</v>
      </c>
      <c r="G18" s="17">
        <v>490</v>
      </c>
      <c r="H18" s="26">
        <f t="shared" si="0"/>
        <v>0</v>
      </c>
      <c r="J18" s="22" t="s">
        <v>51</v>
      </c>
      <c r="K18" s="40"/>
      <c r="L18" s="43"/>
      <c r="M18" s="25">
        <v>7</v>
      </c>
      <c r="N18" s="16">
        <v>491</v>
      </c>
      <c r="O18" s="17">
        <v>847</v>
      </c>
      <c r="P18" s="26">
        <f t="shared" si="1"/>
        <v>0</v>
      </c>
    </row>
    <row r="19" spans="2:16" x14ac:dyDescent="0.25">
      <c r="B19" s="22" t="s">
        <v>22</v>
      </c>
      <c r="C19" s="37"/>
      <c r="D19" s="38"/>
      <c r="E19" s="19">
        <v>8</v>
      </c>
      <c r="F19" s="16">
        <v>561</v>
      </c>
      <c r="G19" s="17">
        <v>560</v>
      </c>
      <c r="H19" s="26">
        <f t="shared" si="0"/>
        <v>0</v>
      </c>
      <c r="J19" s="22" t="s">
        <v>52</v>
      </c>
      <c r="K19" s="40"/>
      <c r="L19" s="43"/>
      <c r="M19" s="25">
        <v>8</v>
      </c>
      <c r="N19" s="16">
        <v>561</v>
      </c>
      <c r="O19" s="17">
        <v>968</v>
      </c>
      <c r="P19" s="26">
        <f t="shared" si="1"/>
        <v>0</v>
      </c>
    </row>
    <row r="20" spans="2:16" x14ac:dyDescent="0.25">
      <c r="B20" s="22" t="s">
        <v>23</v>
      </c>
      <c r="C20" s="37"/>
      <c r="D20" s="38"/>
      <c r="E20" s="19">
        <v>9</v>
      </c>
      <c r="F20" s="16">
        <v>631</v>
      </c>
      <c r="G20" s="17">
        <v>630</v>
      </c>
      <c r="H20" s="26">
        <f t="shared" si="0"/>
        <v>0</v>
      </c>
      <c r="J20" s="22" t="s">
        <v>53</v>
      </c>
      <c r="K20" s="40"/>
      <c r="L20" s="43"/>
      <c r="M20" s="25">
        <v>9</v>
      </c>
      <c r="N20" s="16">
        <v>631</v>
      </c>
      <c r="O20" s="17">
        <v>1089</v>
      </c>
      <c r="P20" s="26">
        <f t="shared" si="1"/>
        <v>0</v>
      </c>
    </row>
    <row r="21" spans="2:16" x14ac:dyDescent="0.25">
      <c r="B21" s="22" t="s">
        <v>24</v>
      </c>
      <c r="C21" s="37"/>
      <c r="D21" s="38"/>
      <c r="E21" s="19">
        <v>10</v>
      </c>
      <c r="F21" s="16">
        <v>701</v>
      </c>
      <c r="G21" s="17">
        <v>700</v>
      </c>
      <c r="H21" s="26">
        <f t="shared" si="0"/>
        <v>0</v>
      </c>
      <c r="J21" s="22" t="s">
        <v>54</v>
      </c>
      <c r="K21" s="40"/>
      <c r="L21" s="43"/>
      <c r="M21" s="25">
        <v>10</v>
      </c>
      <c r="N21" s="16">
        <v>701</v>
      </c>
      <c r="O21" s="17">
        <v>1210</v>
      </c>
      <c r="P21" s="26">
        <f t="shared" si="1"/>
        <v>0</v>
      </c>
    </row>
    <row r="22" spans="2:16" ht="15.75" x14ac:dyDescent="0.25">
      <c r="B22" s="22" t="s">
        <v>25</v>
      </c>
      <c r="C22" s="37"/>
      <c r="D22" s="38"/>
      <c r="E22" s="19">
        <v>11</v>
      </c>
      <c r="F22" s="16">
        <v>771</v>
      </c>
      <c r="G22" s="17">
        <v>770</v>
      </c>
      <c r="H22" s="26">
        <f t="shared" si="0"/>
        <v>0</v>
      </c>
      <c r="I22" s="18"/>
      <c r="J22" s="22" t="s">
        <v>55</v>
      </c>
      <c r="K22" s="40"/>
      <c r="L22" s="43"/>
      <c r="M22" s="25">
        <v>11</v>
      </c>
      <c r="N22" s="16">
        <v>771</v>
      </c>
      <c r="O22" s="17">
        <v>1331</v>
      </c>
      <c r="P22" s="26">
        <f t="shared" si="1"/>
        <v>0</v>
      </c>
    </row>
    <row r="23" spans="2:16" x14ac:dyDescent="0.25">
      <c r="B23" s="22" t="s">
        <v>26</v>
      </c>
      <c r="C23" s="37"/>
      <c r="D23" s="38"/>
      <c r="E23" s="19">
        <v>12</v>
      </c>
      <c r="F23" s="16">
        <v>841</v>
      </c>
      <c r="G23" s="17">
        <v>840</v>
      </c>
      <c r="H23" s="26">
        <f t="shared" si="0"/>
        <v>0</v>
      </c>
      <c r="J23" s="22" t="s">
        <v>56</v>
      </c>
      <c r="K23" s="40"/>
      <c r="L23" s="43"/>
      <c r="M23" s="25">
        <v>12</v>
      </c>
      <c r="N23" s="16">
        <v>841</v>
      </c>
      <c r="O23" s="17">
        <v>1452</v>
      </c>
      <c r="P23" s="26">
        <f t="shared" si="1"/>
        <v>0</v>
      </c>
    </row>
    <row r="24" spans="2:16" x14ac:dyDescent="0.25">
      <c r="B24" s="22" t="s">
        <v>27</v>
      </c>
      <c r="C24" s="37"/>
      <c r="D24" s="38"/>
      <c r="E24" s="19">
        <v>13</v>
      </c>
      <c r="F24" s="16">
        <v>911</v>
      </c>
      <c r="G24" s="17">
        <v>910</v>
      </c>
      <c r="H24" s="26">
        <f t="shared" si="0"/>
        <v>0</v>
      </c>
      <c r="J24" s="22" t="s">
        <v>57</v>
      </c>
      <c r="K24" s="40"/>
      <c r="L24" s="43"/>
      <c r="M24" s="25">
        <v>13</v>
      </c>
      <c r="N24" s="16">
        <v>911</v>
      </c>
      <c r="O24" s="17">
        <v>1573</v>
      </c>
      <c r="P24" s="26">
        <f t="shared" si="1"/>
        <v>0</v>
      </c>
    </row>
    <row r="25" spans="2:16" x14ac:dyDescent="0.25">
      <c r="B25" s="22" t="s">
        <v>28</v>
      </c>
      <c r="C25" s="37"/>
      <c r="D25" s="38"/>
      <c r="E25" s="19">
        <v>14</v>
      </c>
      <c r="F25" s="16">
        <v>981</v>
      </c>
      <c r="G25" s="17">
        <v>980</v>
      </c>
      <c r="H25" s="26">
        <f t="shared" si="0"/>
        <v>0</v>
      </c>
      <c r="J25" s="22" t="s">
        <v>58</v>
      </c>
      <c r="K25" s="40"/>
      <c r="L25" s="43"/>
      <c r="M25" s="25">
        <v>14</v>
      </c>
      <c r="N25" s="16">
        <v>981</v>
      </c>
      <c r="O25" s="17">
        <v>1694</v>
      </c>
      <c r="P25" s="26">
        <f t="shared" si="1"/>
        <v>0</v>
      </c>
    </row>
    <row r="26" spans="2:16" x14ac:dyDescent="0.25">
      <c r="B26" s="22" t="s">
        <v>29</v>
      </c>
      <c r="C26" s="37"/>
      <c r="D26" s="38"/>
      <c r="E26" s="19">
        <v>15</v>
      </c>
      <c r="F26" s="16">
        <v>1051</v>
      </c>
      <c r="G26" s="17">
        <v>1050</v>
      </c>
      <c r="H26" s="26">
        <f t="shared" si="0"/>
        <v>0</v>
      </c>
      <c r="J26" s="22" t="s">
        <v>59</v>
      </c>
      <c r="K26" s="40"/>
      <c r="L26" s="43"/>
      <c r="M26" s="25">
        <v>15</v>
      </c>
      <c r="N26" s="16">
        <v>1051</v>
      </c>
      <c r="O26" s="17">
        <v>1815</v>
      </c>
      <c r="P26" s="26">
        <f t="shared" si="1"/>
        <v>0</v>
      </c>
    </row>
    <row r="27" spans="2:16" x14ac:dyDescent="0.25">
      <c r="B27" s="22" t="s">
        <v>30</v>
      </c>
      <c r="C27" s="37"/>
      <c r="D27" s="38"/>
      <c r="E27" s="19">
        <v>16</v>
      </c>
      <c r="F27" s="16">
        <v>1121</v>
      </c>
      <c r="G27" s="17">
        <v>1120</v>
      </c>
      <c r="H27" s="26">
        <f t="shared" si="0"/>
        <v>0</v>
      </c>
      <c r="J27" s="22" t="s">
        <v>60</v>
      </c>
      <c r="K27" s="40"/>
      <c r="L27" s="43"/>
      <c r="M27" s="25">
        <v>16</v>
      </c>
      <c r="N27" s="16">
        <v>1121</v>
      </c>
      <c r="O27" s="17">
        <v>1936</v>
      </c>
      <c r="P27" s="26">
        <f t="shared" si="1"/>
        <v>0</v>
      </c>
    </row>
    <row r="28" spans="2:16" x14ac:dyDescent="0.25">
      <c r="B28" s="22" t="s">
        <v>31</v>
      </c>
      <c r="C28" s="37"/>
      <c r="D28" s="38"/>
      <c r="E28" s="19">
        <v>17</v>
      </c>
      <c r="F28" s="16">
        <v>1191</v>
      </c>
      <c r="G28" s="17">
        <v>1190</v>
      </c>
      <c r="H28" s="26">
        <f t="shared" si="0"/>
        <v>0</v>
      </c>
      <c r="J28" s="22" t="s">
        <v>61</v>
      </c>
      <c r="K28" s="40"/>
      <c r="L28" s="43"/>
      <c r="M28" s="25">
        <v>17</v>
      </c>
      <c r="N28" s="16">
        <v>1191</v>
      </c>
      <c r="O28" s="17">
        <v>2057</v>
      </c>
      <c r="P28" s="26">
        <f t="shared" si="1"/>
        <v>0</v>
      </c>
    </row>
    <row r="29" spans="2:16" x14ac:dyDescent="0.25">
      <c r="B29" s="22" t="s">
        <v>32</v>
      </c>
      <c r="C29" s="37"/>
      <c r="D29" s="38"/>
      <c r="E29" s="19">
        <v>18</v>
      </c>
      <c r="F29" s="16">
        <v>1261</v>
      </c>
      <c r="G29" s="17">
        <v>1260</v>
      </c>
      <c r="H29" s="26">
        <f t="shared" si="0"/>
        <v>0</v>
      </c>
      <c r="J29" s="22" t="s">
        <v>62</v>
      </c>
      <c r="K29" s="40"/>
      <c r="L29" s="43"/>
      <c r="M29" s="25">
        <v>18</v>
      </c>
      <c r="N29" s="16">
        <v>1261</v>
      </c>
      <c r="O29" s="17">
        <v>2178</v>
      </c>
      <c r="P29" s="26">
        <f t="shared" si="1"/>
        <v>0</v>
      </c>
    </row>
    <row r="30" spans="2:16" x14ac:dyDescent="0.25">
      <c r="B30" s="22" t="s">
        <v>33</v>
      </c>
      <c r="C30" s="37"/>
      <c r="D30" s="38"/>
      <c r="E30" s="19">
        <v>19</v>
      </c>
      <c r="F30" s="16">
        <v>1331</v>
      </c>
      <c r="G30" s="17">
        <v>1330</v>
      </c>
      <c r="H30" s="26">
        <f t="shared" si="0"/>
        <v>0</v>
      </c>
      <c r="J30" s="22" t="s">
        <v>63</v>
      </c>
      <c r="K30" s="40"/>
      <c r="L30" s="43"/>
      <c r="M30" s="25">
        <v>19</v>
      </c>
      <c r="N30" s="16">
        <v>1331</v>
      </c>
      <c r="O30" s="17">
        <v>2299</v>
      </c>
      <c r="P30" s="26">
        <f t="shared" si="1"/>
        <v>0</v>
      </c>
    </row>
    <row r="31" spans="2:16" x14ac:dyDescent="0.25">
      <c r="B31" s="22" t="s">
        <v>34</v>
      </c>
      <c r="C31" s="37"/>
      <c r="D31" s="38"/>
      <c r="E31" s="19">
        <v>20</v>
      </c>
      <c r="F31" s="16">
        <v>1401</v>
      </c>
      <c r="G31" s="17">
        <v>1400</v>
      </c>
      <c r="H31" s="26">
        <f t="shared" si="0"/>
        <v>0</v>
      </c>
      <c r="J31" s="22" t="s">
        <v>64</v>
      </c>
      <c r="K31" s="40"/>
      <c r="L31" s="43"/>
      <c r="M31" s="25">
        <v>20</v>
      </c>
      <c r="N31" s="16">
        <v>1401</v>
      </c>
      <c r="O31" s="17">
        <v>2420</v>
      </c>
      <c r="P31" s="26">
        <f t="shared" si="1"/>
        <v>0</v>
      </c>
    </row>
    <row r="32" spans="2:16" x14ac:dyDescent="0.25">
      <c r="B32" s="22" t="s">
        <v>35</v>
      </c>
      <c r="C32" s="37"/>
      <c r="D32" s="38"/>
      <c r="E32" s="19">
        <v>21</v>
      </c>
      <c r="F32" s="16">
        <v>1471</v>
      </c>
      <c r="G32" s="17">
        <v>1470</v>
      </c>
      <c r="H32" s="26">
        <f t="shared" si="0"/>
        <v>0</v>
      </c>
      <c r="J32" s="22" t="s">
        <v>65</v>
      </c>
      <c r="K32" s="40"/>
      <c r="L32" s="43"/>
      <c r="M32" s="25">
        <v>21</v>
      </c>
      <c r="N32" s="16">
        <v>1471</v>
      </c>
      <c r="O32" s="17">
        <v>2541</v>
      </c>
      <c r="P32" s="26">
        <f t="shared" si="1"/>
        <v>0</v>
      </c>
    </row>
    <row r="33" spans="2:16" x14ac:dyDescent="0.25">
      <c r="B33" s="22" t="s">
        <v>36</v>
      </c>
      <c r="C33" s="37"/>
      <c r="D33" s="38"/>
      <c r="E33" s="19">
        <v>22</v>
      </c>
      <c r="F33" s="16">
        <v>1541</v>
      </c>
      <c r="G33" s="17">
        <v>1540</v>
      </c>
      <c r="H33" s="26">
        <f t="shared" si="0"/>
        <v>0</v>
      </c>
      <c r="J33" s="22" t="s">
        <v>66</v>
      </c>
      <c r="K33" s="40"/>
      <c r="L33" s="43"/>
      <c r="M33" s="25">
        <v>22</v>
      </c>
      <c r="N33" s="16">
        <v>1541</v>
      </c>
      <c r="O33" s="17">
        <v>2662</v>
      </c>
      <c r="P33" s="26">
        <f t="shared" si="1"/>
        <v>0</v>
      </c>
    </row>
    <row r="34" spans="2:16" x14ac:dyDescent="0.25">
      <c r="B34" s="22" t="s">
        <v>37</v>
      </c>
      <c r="C34" s="37"/>
      <c r="D34" s="38"/>
      <c r="E34" s="19">
        <v>23</v>
      </c>
      <c r="F34" s="16">
        <v>1611</v>
      </c>
      <c r="G34" s="17">
        <v>1610</v>
      </c>
      <c r="H34" s="26">
        <f t="shared" si="0"/>
        <v>0</v>
      </c>
      <c r="J34" s="22" t="s">
        <v>67</v>
      </c>
      <c r="K34" s="40"/>
      <c r="L34" s="43"/>
      <c r="M34" s="25">
        <v>23</v>
      </c>
      <c r="N34" s="16">
        <v>1611</v>
      </c>
      <c r="O34" s="17">
        <v>2783</v>
      </c>
      <c r="P34" s="26">
        <f t="shared" si="1"/>
        <v>0</v>
      </c>
    </row>
    <row r="35" spans="2:16" x14ac:dyDescent="0.25">
      <c r="B35" s="22" t="s">
        <v>38</v>
      </c>
      <c r="C35" s="37"/>
      <c r="D35" s="38"/>
      <c r="E35" s="19">
        <v>24</v>
      </c>
      <c r="F35" s="16">
        <v>1681</v>
      </c>
      <c r="G35" s="17">
        <v>1680</v>
      </c>
      <c r="H35" s="26">
        <f t="shared" si="0"/>
        <v>0</v>
      </c>
      <c r="J35" s="22" t="s">
        <v>68</v>
      </c>
      <c r="K35" s="40"/>
      <c r="L35" s="43"/>
      <c r="M35" s="25">
        <v>24</v>
      </c>
      <c r="N35" s="16">
        <v>1681</v>
      </c>
      <c r="O35" s="17">
        <v>2904</v>
      </c>
      <c r="P35" s="26">
        <f t="shared" si="1"/>
        <v>0</v>
      </c>
    </row>
    <row r="36" spans="2:16" x14ac:dyDescent="0.25">
      <c r="B36" s="22" t="s">
        <v>39</v>
      </c>
      <c r="C36" s="37"/>
      <c r="D36" s="38"/>
      <c r="E36" s="19">
        <v>25</v>
      </c>
      <c r="F36" s="16">
        <v>1751</v>
      </c>
      <c r="G36" s="17">
        <v>1750</v>
      </c>
      <c r="H36" s="26">
        <f t="shared" si="0"/>
        <v>0</v>
      </c>
      <c r="J36" s="22" t="s">
        <v>69</v>
      </c>
      <c r="K36" s="40"/>
      <c r="L36" s="43"/>
      <c r="M36" s="25">
        <v>25</v>
      </c>
      <c r="N36" s="16">
        <v>1751</v>
      </c>
      <c r="O36" s="17">
        <v>3025</v>
      </c>
      <c r="P36" s="26">
        <f t="shared" si="1"/>
        <v>0</v>
      </c>
    </row>
    <row r="37" spans="2:16" x14ac:dyDescent="0.25">
      <c r="B37" s="22" t="s">
        <v>40</v>
      </c>
      <c r="C37" s="37"/>
      <c r="D37" s="38"/>
      <c r="E37" s="19">
        <v>26</v>
      </c>
      <c r="F37" s="16">
        <v>1821</v>
      </c>
      <c r="G37" s="17">
        <v>1820</v>
      </c>
      <c r="H37" s="26">
        <f t="shared" si="0"/>
        <v>0</v>
      </c>
      <c r="J37" s="22" t="s">
        <v>70</v>
      </c>
      <c r="K37" s="40"/>
      <c r="L37" s="43"/>
      <c r="M37" s="25">
        <v>26</v>
      </c>
      <c r="N37" s="16">
        <v>1821</v>
      </c>
      <c r="O37" s="17">
        <v>3146</v>
      </c>
      <c r="P37" s="26">
        <f t="shared" si="1"/>
        <v>0</v>
      </c>
    </row>
    <row r="38" spans="2:16" x14ac:dyDescent="0.25">
      <c r="B38" s="22" t="s">
        <v>41</v>
      </c>
      <c r="C38" s="37"/>
      <c r="D38" s="38"/>
      <c r="E38" s="19">
        <v>27</v>
      </c>
      <c r="F38" s="16">
        <v>1891</v>
      </c>
      <c r="G38" s="17">
        <v>1890</v>
      </c>
      <c r="H38" s="26">
        <f t="shared" si="0"/>
        <v>0</v>
      </c>
      <c r="J38" s="22" t="s">
        <v>71</v>
      </c>
      <c r="K38" s="40"/>
      <c r="L38" s="43"/>
      <c r="M38" s="25">
        <v>27</v>
      </c>
      <c r="N38" s="16">
        <v>1891</v>
      </c>
      <c r="O38" s="17">
        <v>3267</v>
      </c>
      <c r="P38" s="26">
        <f t="shared" si="1"/>
        <v>0</v>
      </c>
    </row>
    <row r="39" spans="2:16" x14ac:dyDescent="0.25">
      <c r="B39" s="22" t="s">
        <v>42</v>
      </c>
      <c r="C39" s="37"/>
      <c r="D39" s="38"/>
      <c r="E39" s="19">
        <v>28</v>
      </c>
      <c r="F39" s="16">
        <v>1961</v>
      </c>
      <c r="G39" s="17">
        <v>1960</v>
      </c>
      <c r="H39" s="26">
        <f t="shared" si="0"/>
        <v>0</v>
      </c>
      <c r="J39" s="22" t="s">
        <v>72</v>
      </c>
      <c r="K39" s="40"/>
      <c r="L39" s="43"/>
      <c r="M39" s="25">
        <v>28</v>
      </c>
      <c r="N39" s="16">
        <v>1961</v>
      </c>
      <c r="O39" s="17">
        <v>3388</v>
      </c>
      <c r="P39" s="26">
        <f t="shared" si="1"/>
        <v>0</v>
      </c>
    </row>
    <row r="40" spans="2:16" x14ac:dyDescent="0.25">
      <c r="B40" s="22" t="s">
        <v>43</v>
      </c>
      <c r="C40" s="37"/>
      <c r="D40" s="38"/>
      <c r="E40" s="19">
        <v>29</v>
      </c>
      <c r="F40" s="16">
        <v>2031</v>
      </c>
      <c r="G40" s="17">
        <v>2030</v>
      </c>
      <c r="H40" s="26">
        <f t="shared" si="0"/>
        <v>0</v>
      </c>
      <c r="J40" s="22" t="s">
        <v>73</v>
      </c>
      <c r="K40" s="41"/>
      <c r="L40" s="44"/>
      <c r="M40" s="25">
        <v>29</v>
      </c>
      <c r="N40" s="16">
        <v>2031</v>
      </c>
      <c r="O40" s="17">
        <v>3509</v>
      </c>
      <c r="P40" s="26">
        <f t="shared" si="1"/>
        <v>0</v>
      </c>
    </row>
    <row r="41" spans="2:16" x14ac:dyDescent="0.25">
      <c r="B41" s="22" t="s">
        <v>44</v>
      </c>
      <c r="C41" s="37"/>
      <c r="D41" s="38"/>
      <c r="E41" s="19">
        <v>30</v>
      </c>
      <c r="F41" s="16">
        <v>2101</v>
      </c>
      <c r="G41" s="17">
        <v>2100</v>
      </c>
      <c r="H41" s="26">
        <f t="shared" si="0"/>
        <v>0</v>
      </c>
    </row>
    <row r="42" spans="2:16" x14ac:dyDescent="0.25">
      <c r="B42" s="22" t="s">
        <v>45</v>
      </c>
      <c r="C42" s="37"/>
      <c r="D42" s="38"/>
      <c r="E42" s="19">
        <v>31</v>
      </c>
      <c r="F42" s="16">
        <v>2171</v>
      </c>
      <c r="G42" s="17">
        <v>2170</v>
      </c>
      <c r="H42" s="26">
        <f t="shared" si="0"/>
        <v>0</v>
      </c>
    </row>
    <row r="43" spans="2:16" x14ac:dyDescent="0.25">
      <c r="B43" s="22" t="s">
        <v>46</v>
      </c>
      <c r="C43" s="37"/>
      <c r="D43" s="38"/>
      <c r="E43" s="19">
        <v>32</v>
      </c>
      <c r="F43" s="16">
        <v>2241</v>
      </c>
      <c r="G43" s="17">
        <v>2240</v>
      </c>
      <c r="H43" s="26">
        <f t="shared" si="0"/>
        <v>0</v>
      </c>
    </row>
  </sheetData>
  <mergeCells count="20"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C14:C43"/>
    <mergeCell ref="D14:D43"/>
    <mergeCell ref="K12:K13"/>
    <mergeCell ref="L12:L13"/>
    <mergeCell ref="K14:K40"/>
    <mergeCell ref="L14:L40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D838-65F5-458B-B065-9E487C05F3B0}">
  <dimension ref="B2:P43"/>
  <sheetViews>
    <sheetView workbookViewId="0">
      <selection activeCell="F4" sqref="F4"/>
    </sheetView>
  </sheetViews>
  <sheetFormatPr defaultRowHeight="15" x14ac:dyDescent="0.25"/>
  <cols>
    <col min="1" max="1" width="5.140625" customWidth="1"/>
    <col min="2" max="2" width="23.28515625" customWidth="1"/>
    <col min="3" max="3" width="12.28515625" customWidth="1"/>
    <col min="4" max="4" width="9.85546875" customWidth="1"/>
    <col min="6" max="6" width="8.14062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14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187</v>
      </c>
      <c r="C11" s="34"/>
      <c r="D11" s="34"/>
      <c r="E11" s="34"/>
      <c r="F11" s="34"/>
      <c r="G11" s="34"/>
      <c r="H11" s="34"/>
      <c r="J11" s="33" t="s">
        <v>163</v>
      </c>
      <c r="K11" s="34"/>
      <c r="L11" s="34"/>
      <c r="M11" s="34"/>
      <c r="N11" s="34"/>
      <c r="O11" s="34"/>
      <c r="P11" s="34"/>
    </row>
    <row r="12" spans="2:16" x14ac:dyDescent="0.25">
      <c r="B12" s="35" t="s">
        <v>5</v>
      </c>
      <c r="C12" s="27" t="s">
        <v>6</v>
      </c>
      <c r="D12" s="27" t="s">
        <v>7</v>
      </c>
      <c r="E12" s="27" t="s">
        <v>8</v>
      </c>
      <c r="F12" s="29" t="s">
        <v>9</v>
      </c>
      <c r="G12" s="30" t="s">
        <v>10</v>
      </c>
      <c r="H12" s="32" t="s">
        <v>11</v>
      </c>
      <c r="J12" s="35" t="s">
        <v>5</v>
      </c>
      <c r="K12" s="27" t="s">
        <v>6</v>
      </c>
      <c r="L12" s="27" t="s">
        <v>7</v>
      </c>
      <c r="M12" s="27" t="s">
        <v>8</v>
      </c>
      <c r="N12" s="29" t="s">
        <v>9</v>
      </c>
      <c r="O12" s="30" t="s">
        <v>10</v>
      </c>
      <c r="P12" s="32" t="s">
        <v>11</v>
      </c>
    </row>
    <row r="13" spans="2:16" ht="40.5" customHeight="1" x14ac:dyDescent="0.25">
      <c r="B13" s="36"/>
      <c r="C13" s="28"/>
      <c r="D13" s="28"/>
      <c r="E13" s="28"/>
      <c r="F13" s="27"/>
      <c r="G13" s="31"/>
      <c r="H13" s="32"/>
      <c r="J13" s="36"/>
      <c r="K13" s="28"/>
      <c r="L13" s="28"/>
      <c r="M13" s="28"/>
      <c r="N13" s="27"/>
      <c r="O13" s="31"/>
      <c r="P13" s="32"/>
    </row>
    <row r="14" spans="2:16" x14ac:dyDescent="0.25">
      <c r="B14" s="22" t="s">
        <v>133</v>
      </c>
      <c r="C14" s="37">
        <v>400</v>
      </c>
      <c r="D14" s="38">
        <v>80</v>
      </c>
      <c r="E14" s="19">
        <v>3</v>
      </c>
      <c r="F14" s="19">
        <v>211</v>
      </c>
      <c r="G14" s="23">
        <v>258</v>
      </c>
      <c r="H14" s="26">
        <f>G14*POWER((($F$4+$F$6)/2-$F$8)/70,1.28)</f>
        <v>0</v>
      </c>
      <c r="I14" s="24"/>
      <c r="J14" s="22" t="s">
        <v>164</v>
      </c>
      <c r="K14" s="39">
        <v>400</v>
      </c>
      <c r="L14" s="42">
        <v>129</v>
      </c>
      <c r="M14" s="25">
        <v>3</v>
      </c>
      <c r="N14" s="20">
        <v>211</v>
      </c>
      <c r="O14" s="21">
        <v>447</v>
      </c>
      <c r="P14" s="26">
        <f>O14*POWER((($F$4+$F$6)/2-$F$8)/70,1.3)</f>
        <v>0</v>
      </c>
    </row>
    <row r="15" spans="2:16" x14ac:dyDescent="0.25">
      <c r="B15" s="22" t="s">
        <v>134</v>
      </c>
      <c r="C15" s="37"/>
      <c r="D15" s="38"/>
      <c r="E15" s="19">
        <v>4</v>
      </c>
      <c r="F15" s="19">
        <v>281</v>
      </c>
      <c r="G15" s="23">
        <v>344</v>
      </c>
      <c r="H15" s="26">
        <f t="shared" ref="H15:H43" si="0">G15*POWER((($F$4+$F$6)/2-$F$8)/70,1.28)</f>
        <v>0</v>
      </c>
      <c r="I15" s="24"/>
      <c r="J15" s="22" t="s">
        <v>165</v>
      </c>
      <c r="K15" s="40"/>
      <c r="L15" s="43"/>
      <c r="M15" s="25">
        <v>4</v>
      </c>
      <c r="N15" s="20">
        <v>281</v>
      </c>
      <c r="O15" s="21">
        <v>596</v>
      </c>
      <c r="P15" s="26">
        <f t="shared" ref="P15:P36" si="1">O15*POWER((($F$4+$F$6)/2-$F$8)/70,1.3)</f>
        <v>0</v>
      </c>
    </row>
    <row r="16" spans="2:16" x14ac:dyDescent="0.25">
      <c r="B16" s="22" t="s">
        <v>135</v>
      </c>
      <c r="C16" s="37"/>
      <c r="D16" s="38"/>
      <c r="E16" s="19">
        <v>5</v>
      </c>
      <c r="F16" s="19">
        <v>351</v>
      </c>
      <c r="G16" s="23">
        <v>430</v>
      </c>
      <c r="H16" s="26">
        <f t="shared" si="0"/>
        <v>0</v>
      </c>
      <c r="I16" s="24"/>
      <c r="J16" s="22" t="s">
        <v>166</v>
      </c>
      <c r="K16" s="40"/>
      <c r="L16" s="43"/>
      <c r="M16" s="25">
        <v>5</v>
      </c>
      <c r="N16" s="20">
        <v>351</v>
      </c>
      <c r="O16" s="21">
        <v>745</v>
      </c>
      <c r="P16" s="26">
        <f t="shared" si="1"/>
        <v>0</v>
      </c>
    </row>
    <row r="17" spans="2:16" x14ac:dyDescent="0.25">
      <c r="B17" s="22" t="s">
        <v>136</v>
      </c>
      <c r="C17" s="37"/>
      <c r="D17" s="38"/>
      <c r="E17" s="19">
        <v>6</v>
      </c>
      <c r="F17" s="19">
        <v>421</v>
      </c>
      <c r="G17" s="23">
        <v>516</v>
      </c>
      <c r="H17" s="26">
        <f t="shared" si="0"/>
        <v>0</v>
      </c>
      <c r="I17" s="24"/>
      <c r="J17" s="22" t="s">
        <v>167</v>
      </c>
      <c r="K17" s="40"/>
      <c r="L17" s="43"/>
      <c r="M17" s="25">
        <v>6</v>
      </c>
      <c r="N17" s="20">
        <v>421</v>
      </c>
      <c r="O17" s="21">
        <v>894</v>
      </c>
      <c r="P17" s="26">
        <f t="shared" si="1"/>
        <v>0</v>
      </c>
    </row>
    <row r="18" spans="2:16" x14ac:dyDescent="0.25">
      <c r="B18" s="22" t="s">
        <v>137</v>
      </c>
      <c r="C18" s="37"/>
      <c r="D18" s="38"/>
      <c r="E18" s="19">
        <v>7</v>
      </c>
      <c r="F18" s="16">
        <v>491</v>
      </c>
      <c r="G18" s="17">
        <v>602</v>
      </c>
      <c r="H18" s="26">
        <f t="shared" si="0"/>
        <v>0</v>
      </c>
      <c r="J18" s="22" t="s">
        <v>168</v>
      </c>
      <c r="K18" s="40"/>
      <c r="L18" s="43"/>
      <c r="M18" s="25">
        <v>7</v>
      </c>
      <c r="N18" s="16">
        <v>491</v>
      </c>
      <c r="O18" s="17">
        <v>1043</v>
      </c>
      <c r="P18" s="26">
        <f t="shared" si="1"/>
        <v>0</v>
      </c>
    </row>
    <row r="19" spans="2:16" x14ac:dyDescent="0.25">
      <c r="B19" s="22" t="s">
        <v>138</v>
      </c>
      <c r="C19" s="37"/>
      <c r="D19" s="38"/>
      <c r="E19" s="19">
        <v>8</v>
      </c>
      <c r="F19" s="16">
        <v>561</v>
      </c>
      <c r="G19" s="17">
        <v>688</v>
      </c>
      <c r="H19" s="26">
        <f t="shared" si="0"/>
        <v>0</v>
      </c>
      <c r="J19" s="22" t="s">
        <v>169</v>
      </c>
      <c r="K19" s="40"/>
      <c r="L19" s="43"/>
      <c r="M19" s="25">
        <v>8</v>
      </c>
      <c r="N19" s="16">
        <v>561</v>
      </c>
      <c r="O19" s="17">
        <v>1192</v>
      </c>
      <c r="P19" s="26">
        <f t="shared" si="1"/>
        <v>0</v>
      </c>
    </row>
    <row r="20" spans="2:16" x14ac:dyDescent="0.25">
      <c r="B20" s="22" t="s">
        <v>139</v>
      </c>
      <c r="C20" s="37"/>
      <c r="D20" s="38"/>
      <c r="E20" s="19">
        <v>9</v>
      </c>
      <c r="F20" s="16">
        <v>631</v>
      </c>
      <c r="G20" s="17">
        <v>774</v>
      </c>
      <c r="H20" s="26">
        <f t="shared" si="0"/>
        <v>0</v>
      </c>
      <c r="J20" s="22" t="s">
        <v>170</v>
      </c>
      <c r="K20" s="40"/>
      <c r="L20" s="43"/>
      <c r="M20" s="25">
        <v>9</v>
      </c>
      <c r="N20" s="16">
        <v>631</v>
      </c>
      <c r="O20" s="17">
        <v>1341</v>
      </c>
      <c r="P20" s="26">
        <f t="shared" si="1"/>
        <v>0</v>
      </c>
    </row>
    <row r="21" spans="2:16" x14ac:dyDescent="0.25">
      <c r="B21" s="22" t="s">
        <v>140</v>
      </c>
      <c r="C21" s="37"/>
      <c r="D21" s="38"/>
      <c r="E21" s="19">
        <v>10</v>
      </c>
      <c r="F21" s="16">
        <v>701</v>
      </c>
      <c r="G21" s="17">
        <v>860</v>
      </c>
      <c r="H21" s="26">
        <f t="shared" si="0"/>
        <v>0</v>
      </c>
      <c r="J21" s="22" t="s">
        <v>171</v>
      </c>
      <c r="K21" s="40"/>
      <c r="L21" s="43"/>
      <c r="M21" s="25">
        <v>10</v>
      </c>
      <c r="N21" s="16">
        <v>701</v>
      </c>
      <c r="O21" s="17">
        <v>1490</v>
      </c>
      <c r="P21" s="26">
        <f t="shared" si="1"/>
        <v>0</v>
      </c>
    </row>
    <row r="22" spans="2:16" ht="15.75" x14ac:dyDescent="0.25">
      <c r="B22" s="22" t="s">
        <v>141</v>
      </c>
      <c r="C22" s="37"/>
      <c r="D22" s="38"/>
      <c r="E22" s="19">
        <v>11</v>
      </c>
      <c r="F22" s="16">
        <v>771</v>
      </c>
      <c r="G22" s="17">
        <v>946</v>
      </c>
      <c r="H22" s="26">
        <f t="shared" si="0"/>
        <v>0</v>
      </c>
      <c r="I22" s="18"/>
      <c r="J22" s="22" t="s">
        <v>172</v>
      </c>
      <c r="K22" s="40"/>
      <c r="L22" s="43"/>
      <c r="M22" s="25">
        <v>11</v>
      </c>
      <c r="N22" s="16">
        <v>771</v>
      </c>
      <c r="O22" s="17">
        <v>1639</v>
      </c>
      <c r="P22" s="26">
        <f t="shared" si="1"/>
        <v>0</v>
      </c>
    </row>
    <row r="23" spans="2:16" x14ac:dyDescent="0.25">
      <c r="B23" s="22" t="s">
        <v>142</v>
      </c>
      <c r="C23" s="37"/>
      <c r="D23" s="38"/>
      <c r="E23" s="19">
        <v>12</v>
      </c>
      <c r="F23" s="16">
        <v>841</v>
      </c>
      <c r="G23" s="17">
        <v>1032</v>
      </c>
      <c r="H23" s="26">
        <f t="shared" si="0"/>
        <v>0</v>
      </c>
      <c r="J23" s="22" t="s">
        <v>173</v>
      </c>
      <c r="K23" s="40"/>
      <c r="L23" s="43"/>
      <c r="M23" s="25">
        <v>12</v>
      </c>
      <c r="N23" s="16">
        <v>841</v>
      </c>
      <c r="O23" s="17">
        <v>1788</v>
      </c>
      <c r="P23" s="26">
        <f t="shared" si="1"/>
        <v>0</v>
      </c>
    </row>
    <row r="24" spans="2:16" x14ac:dyDescent="0.25">
      <c r="B24" s="22" t="s">
        <v>143</v>
      </c>
      <c r="C24" s="37"/>
      <c r="D24" s="38"/>
      <c r="E24" s="19">
        <v>13</v>
      </c>
      <c r="F24" s="16">
        <v>911</v>
      </c>
      <c r="G24" s="17">
        <v>1118</v>
      </c>
      <c r="H24" s="26">
        <f t="shared" si="0"/>
        <v>0</v>
      </c>
      <c r="J24" s="22" t="s">
        <v>174</v>
      </c>
      <c r="K24" s="40"/>
      <c r="L24" s="43"/>
      <c r="M24" s="25">
        <v>13</v>
      </c>
      <c r="N24" s="16">
        <v>911</v>
      </c>
      <c r="O24" s="17">
        <v>1937</v>
      </c>
      <c r="P24" s="26">
        <f t="shared" si="1"/>
        <v>0</v>
      </c>
    </row>
    <row r="25" spans="2:16" x14ac:dyDescent="0.25">
      <c r="B25" s="22" t="s">
        <v>144</v>
      </c>
      <c r="C25" s="37"/>
      <c r="D25" s="38"/>
      <c r="E25" s="19">
        <v>14</v>
      </c>
      <c r="F25" s="16">
        <v>981</v>
      </c>
      <c r="G25" s="17">
        <v>1204</v>
      </c>
      <c r="H25" s="26">
        <f t="shared" si="0"/>
        <v>0</v>
      </c>
      <c r="J25" s="22" t="s">
        <v>175</v>
      </c>
      <c r="K25" s="40"/>
      <c r="L25" s="43"/>
      <c r="M25" s="25">
        <v>14</v>
      </c>
      <c r="N25" s="16">
        <v>981</v>
      </c>
      <c r="O25" s="17">
        <v>2086</v>
      </c>
      <c r="P25" s="26">
        <f t="shared" si="1"/>
        <v>0</v>
      </c>
    </row>
    <row r="26" spans="2:16" x14ac:dyDescent="0.25">
      <c r="B26" s="22" t="s">
        <v>145</v>
      </c>
      <c r="C26" s="37"/>
      <c r="D26" s="38"/>
      <c r="E26" s="19">
        <v>15</v>
      </c>
      <c r="F26" s="16">
        <v>1051</v>
      </c>
      <c r="G26" s="17">
        <v>1290</v>
      </c>
      <c r="H26" s="26">
        <f t="shared" si="0"/>
        <v>0</v>
      </c>
      <c r="J26" s="22" t="s">
        <v>176</v>
      </c>
      <c r="K26" s="40"/>
      <c r="L26" s="43"/>
      <c r="M26" s="25">
        <v>15</v>
      </c>
      <c r="N26" s="16">
        <v>1051</v>
      </c>
      <c r="O26" s="17">
        <v>2235</v>
      </c>
      <c r="P26" s="26">
        <f t="shared" si="1"/>
        <v>0</v>
      </c>
    </row>
    <row r="27" spans="2:16" x14ac:dyDescent="0.25">
      <c r="B27" s="22" t="s">
        <v>146</v>
      </c>
      <c r="C27" s="37"/>
      <c r="D27" s="38"/>
      <c r="E27" s="19">
        <v>16</v>
      </c>
      <c r="F27" s="16">
        <v>1121</v>
      </c>
      <c r="G27" s="17">
        <v>1376</v>
      </c>
      <c r="H27" s="26">
        <f t="shared" si="0"/>
        <v>0</v>
      </c>
      <c r="J27" s="22" t="s">
        <v>177</v>
      </c>
      <c r="K27" s="40"/>
      <c r="L27" s="43"/>
      <c r="M27" s="25">
        <v>16</v>
      </c>
      <c r="N27" s="16">
        <v>1121</v>
      </c>
      <c r="O27" s="17">
        <v>2384</v>
      </c>
      <c r="P27" s="26">
        <f t="shared" si="1"/>
        <v>0</v>
      </c>
    </row>
    <row r="28" spans="2:16" x14ac:dyDescent="0.25">
      <c r="B28" s="22" t="s">
        <v>147</v>
      </c>
      <c r="C28" s="37"/>
      <c r="D28" s="38"/>
      <c r="E28" s="19">
        <v>17</v>
      </c>
      <c r="F28" s="16">
        <v>1191</v>
      </c>
      <c r="G28" s="17">
        <v>1462</v>
      </c>
      <c r="H28" s="26">
        <f t="shared" si="0"/>
        <v>0</v>
      </c>
      <c r="J28" s="22" t="s">
        <v>178</v>
      </c>
      <c r="K28" s="40"/>
      <c r="L28" s="43"/>
      <c r="M28" s="25">
        <v>17</v>
      </c>
      <c r="N28" s="16">
        <v>1191</v>
      </c>
      <c r="O28" s="17">
        <v>2533</v>
      </c>
      <c r="P28" s="26">
        <f t="shared" si="1"/>
        <v>0</v>
      </c>
    </row>
    <row r="29" spans="2:16" x14ac:dyDescent="0.25">
      <c r="B29" s="22" t="s">
        <v>148</v>
      </c>
      <c r="C29" s="37"/>
      <c r="D29" s="38"/>
      <c r="E29" s="19">
        <v>18</v>
      </c>
      <c r="F29" s="16">
        <v>1261</v>
      </c>
      <c r="G29" s="17">
        <v>1548</v>
      </c>
      <c r="H29" s="26">
        <f t="shared" si="0"/>
        <v>0</v>
      </c>
      <c r="J29" s="22" t="s">
        <v>179</v>
      </c>
      <c r="K29" s="40"/>
      <c r="L29" s="43"/>
      <c r="M29" s="25">
        <v>18</v>
      </c>
      <c r="N29" s="16">
        <v>1261</v>
      </c>
      <c r="O29" s="17">
        <v>2682</v>
      </c>
      <c r="P29" s="26">
        <f t="shared" si="1"/>
        <v>0</v>
      </c>
    </row>
    <row r="30" spans="2:16" x14ac:dyDescent="0.25">
      <c r="B30" s="22" t="s">
        <v>149</v>
      </c>
      <c r="C30" s="37"/>
      <c r="D30" s="38"/>
      <c r="E30" s="19">
        <v>19</v>
      </c>
      <c r="F30" s="16">
        <v>1331</v>
      </c>
      <c r="G30" s="17">
        <v>1634</v>
      </c>
      <c r="H30" s="26">
        <f t="shared" si="0"/>
        <v>0</v>
      </c>
      <c r="J30" s="22" t="s">
        <v>180</v>
      </c>
      <c r="K30" s="40"/>
      <c r="L30" s="43"/>
      <c r="M30" s="25">
        <v>19</v>
      </c>
      <c r="N30" s="16">
        <v>1331</v>
      </c>
      <c r="O30" s="17">
        <v>2831</v>
      </c>
      <c r="P30" s="26">
        <f t="shared" si="1"/>
        <v>0</v>
      </c>
    </row>
    <row r="31" spans="2:16" x14ac:dyDescent="0.25">
      <c r="B31" s="22" t="s">
        <v>150</v>
      </c>
      <c r="C31" s="37"/>
      <c r="D31" s="38"/>
      <c r="E31" s="19">
        <v>20</v>
      </c>
      <c r="F31" s="16">
        <v>1401</v>
      </c>
      <c r="G31" s="17">
        <v>1720</v>
      </c>
      <c r="H31" s="26">
        <f t="shared" si="0"/>
        <v>0</v>
      </c>
      <c r="J31" s="22" t="s">
        <v>181</v>
      </c>
      <c r="K31" s="40"/>
      <c r="L31" s="43"/>
      <c r="M31" s="25">
        <v>20</v>
      </c>
      <c r="N31" s="16">
        <v>1401</v>
      </c>
      <c r="O31" s="17">
        <v>2980</v>
      </c>
      <c r="P31" s="26">
        <f t="shared" si="1"/>
        <v>0</v>
      </c>
    </row>
    <row r="32" spans="2:16" x14ac:dyDescent="0.25">
      <c r="B32" s="22" t="s">
        <v>151</v>
      </c>
      <c r="C32" s="37"/>
      <c r="D32" s="38"/>
      <c r="E32" s="19">
        <v>21</v>
      </c>
      <c r="F32" s="16">
        <v>1471</v>
      </c>
      <c r="G32" s="17">
        <v>1806</v>
      </c>
      <c r="H32" s="26">
        <f t="shared" si="0"/>
        <v>0</v>
      </c>
      <c r="J32" s="22" t="s">
        <v>182</v>
      </c>
      <c r="K32" s="40"/>
      <c r="L32" s="43"/>
      <c r="M32" s="25">
        <v>21</v>
      </c>
      <c r="N32" s="16">
        <v>1471</v>
      </c>
      <c r="O32" s="17">
        <v>3129</v>
      </c>
      <c r="P32" s="26">
        <f t="shared" si="1"/>
        <v>0</v>
      </c>
    </row>
    <row r="33" spans="2:16" x14ac:dyDescent="0.25">
      <c r="B33" s="22" t="s">
        <v>152</v>
      </c>
      <c r="C33" s="37"/>
      <c r="D33" s="38"/>
      <c r="E33" s="19">
        <v>22</v>
      </c>
      <c r="F33" s="16">
        <v>1541</v>
      </c>
      <c r="G33" s="17">
        <v>1892</v>
      </c>
      <c r="H33" s="26">
        <f t="shared" si="0"/>
        <v>0</v>
      </c>
      <c r="J33" s="22" t="s">
        <v>183</v>
      </c>
      <c r="K33" s="40"/>
      <c r="L33" s="43"/>
      <c r="M33" s="25">
        <v>22</v>
      </c>
      <c r="N33" s="16">
        <v>1541</v>
      </c>
      <c r="O33" s="17">
        <v>3278</v>
      </c>
      <c r="P33" s="26">
        <f t="shared" si="1"/>
        <v>0</v>
      </c>
    </row>
    <row r="34" spans="2:16" x14ac:dyDescent="0.25">
      <c r="B34" s="22" t="s">
        <v>153</v>
      </c>
      <c r="C34" s="37"/>
      <c r="D34" s="38"/>
      <c r="E34" s="19">
        <v>23</v>
      </c>
      <c r="F34" s="16">
        <v>1611</v>
      </c>
      <c r="G34" s="17">
        <v>1978</v>
      </c>
      <c r="H34" s="26">
        <f t="shared" si="0"/>
        <v>0</v>
      </c>
      <c r="J34" s="22" t="s">
        <v>184</v>
      </c>
      <c r="K34" s="40"/>
      <c r="L34" s="43"/>
      <c r="M34" s="25">
        <v>23</v>
      </c>
      <c r="N34" s="16">
        <v>1611</v>
      </c>
      <c r="O34" s="17">
        <v>3427</v>
      </c>
      <c r="P34" s="26">
        <f t="shared" si="1"/>
        <v>0</v>
      </c>
    </row>
    <row r="35" spans="2:16" x14ac:dyDescent="0.25">
      <c r="B35" s="22" t="s">
        <v>154</v>
      </c>
      <c r="C35" s="37"/>
      <c r="D35" s="38"/>
      <c r="E35" s="19">
        <v>24</v>
      </c>
      <c r="F35" s="16">
        <v>1681</v>
      </c>
      <c r="G35" s="17">
        <v>2064</v>
      </c>
      <c r="H35" s="26">
        <f t="shared" si="0"/>
        <v>0</v>
      </c>
      <c r="J35" s="22" t="s">
        <v>185</v>
      </c>
      <c r="K35" s="40"/>
      <c r="L35" s="43"/>
      <c r="M35" s="25">
        <v>24</v>
      </c>
      <c r="N35" s="16">
        <v>1681</v>
      </c>
      <c r="O35" s="17">
        <v>3576</v>
      </c>
      <c r="P35" s="26">
        <f t="shared" si="1"/>
        <v>0</v>
      </c>
    </row>
    <row r="36" spans="2:16" x14ac:dyDescent="0.25">
      <c r="B36" s="22" t="s">
        <v>155</v>
      </c>
      <c r="C36" s="37"/>
      <c r="D36" s="38"/>
      <c r="E36" s="19">
        <v>25</v>
      </c>
      <c r="F36" s="16">
        <v>1751</v>
      </c>
      <c r="G36" s="17">
        <v>2150</v>
      </c>
      <c r="H36" s="26">
        <f t="shared" si="0"/>
        <v>0</v>
      </c>
      <c r="J36" s="22" t="s">
        <v>186</v>
      </c>
      <c r="K36" s="41"/>
      <c r="L36" s="44"/>
      <c r="M36" s="25">
        <v>25</v>
      </c>
      <c r="N36" s="16">
        <v>1751</v>
      </c>
      <c r="O36" s="17">
        <v>3725</v>
      </c>
      <c r="P36" s="26">
        <f t="shared" si="1"/>
        <v>0</v>
      </c>
    </row>
    <row r="37" spans="2:16" x14ac:dyDescent="0.25">
      <c r="B37" s="22" t="s">
        <v>156</v>
      </c>
      <c r="C37" s="37"/>
      <c r="D37" s="38"/>
      <c r="E37" s="19">
        <v>26</v>
      </c>
      <c r="F37" s="16">
        <v>1821</v>
      </c>
      <c r="G37" s="17">
        <v>2236</v>
      </c>
      <c r="H37" s="26">
        <f t="shared" si="0"/>
        <v>0</v>
      </c>
    </row>
    <row r="38" spans="2:16" x14ac:dyDescent="0.25">
      <c r="B38" s="22" t="s">
        <v>157</v>
      </c>
      <c r="C38" s="37"/>
      <c r="D38" s="38"/>
      <c r="E38" s="19">
        <v>27</v>
      </c>
      <c r="F38" s="16">
        <v>1891</v>
      </c>
      <c r="G38" s="17">
        <v>2322</v>
      </c>
      <c r="H38" s="26">
        <f t="shared" si="0"/>
        <v>0</v>
      </c>
    </row>
    <row r="39" spans="2:16" x14ac:dyDescent="0.25">
      <c r="B39" s="22" t="s">
        <v>158</v>
      </c>
      <c r="C39" s="37"/>
      <c r="D39" s="38"/>
      <c r="E39" s="19">
        <v>28</v>
      </c>
      <c r="F39" s="16">
        <v>1961</v>
      </c>
      <c r="G39" s="17">
        <v>2408</v>
      </c>
      <c r="H39" s="26">
        <f t="shared" si="0"/>
        <v>0</v>
      </c>
    </row>
    <row r="40" spans="2:16" x14ac:dyDescent="0.25">
      <c r="B40" s="22" t="s">
        <v>159</v>
      </c>
      <c r="C40" s="37"/>
      <c r="D40" s="38"/>
      <c r="E40" s="19">
        <v>29</v>
      </c>
      <c r="F40" s="16">
        <v>2031</v>
      </c>
      <c r="G40" s="17">
        <v>2494</v>
      </c>
      <c r="H40" s="26">
        <f t="shared" si="0"/>
        <v>0</v>
      </c>
    </row>
    <row r="41" spans="2:16" x14ac:dyDescent="0.25">
      <c r="B41" s="22" t="s">
        <v>160</v>
      </c>
      <c r="C41" s="37"/>
      <c r="D41" s="38"/>
      <c r="E41" s="19">
        <v>30</v>
      </c>
      <c r="F41" s="16">
        <v>2101</v>
      </c>
      <c r="G41" s="17">
        <v>2580</v>
      </c>
      <c r="H41" s="26">
        <f t="shared" si="0"/>
        <v>0</v>
      </c>
    </row>
    <row r="42" spans="2:16" x14ac:dyDescent="0.25">
      <c r="B42" s="22" t="s">
        <v>161</v>
      </c>
      <c r="C42" s="37"/>
      <c r="D42" s="38"/>
      <c r="E42" s="19">
        <v>31</v>
      </c>
      <c r="F42" s="16">
        <v>2171</v>
      </c>
      <c r="G42" s="17">
        <v>2666</v>
      </c>
      <c r="H42" s="26">
        <f t="shared" si="0"/>
        <v>0</v>
      </c>
    </row>
    <row r="43" spans="2:16" x14ac:dyDescent="0.25">
      <c r="B43" s="22" t="s">
        <v>162</v>
      </c>
      <c r="C43" s="37"/>
      <c r="D43" s="38"/>
      <c r="E43" s="19">
        <v>32</v>
      </c>
      <c r="F43" s="16">
        <v>2241</v>
      </c>
      <c r="G43" s="17">
        <v>2752</v>
      </c>
      <c r="H43" s="26">
        <f t="shared" si="0"/>
        <v>0</v>
      </c>
    </row>
  </sheetData>
  <mergeCells count="20">
    <mergeCell ref="C14:C43"/>
    <mergeCell ref="D14:D43"/>
    <mergeCell ref="K14:K36"/>
    <mergeCell ref="L14:L36"/>
    <mergeCell ref="K12:K13"/>
    <mergeCell ref="L12:L13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A36A0-B019-4446-8B71-E66926855296}">
  <dimension ref="B2:P43"/>
  <sheetViews>
    <sheetView workbookViewId="0">
      <selection activeCell="H4" sqref="H4"/>
    </sheetView>
  </sheetViews>
  <sheetFormatPr defaultRowHeight="15" x14ac:dyDescent="0.25"/>
  <cols>
    <col min="1" max="1" width="5.140625" customWidth="1"/>
    <col min="2" max="2" width="23.28515625" customWidth="1"/>
    <col min="3" max="3" width="12.28515625" customWidth="1"/>
    <col min="4" max="4" width="9.85546875" customWidth="1"/>
    <col min="6" max="6" width="8.14062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13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188</v>
      </c>
      <c r="C11" s="34"/>
      <c r="D11" s="34"/>
      <c r="E11" s="34"/>
      <c r="F11" s="34"/>
      <c r="G11" s="34"/>
      <c r="H11" s="34"/>
      <c r="J11" s="33" t="s">
        <v>219</v>
      </c>
      <c r="K11" s="34"/>
      <c r="L11" s="34"/>
      <c r="M11" s="34"/>
      <c r="N11" s="34"/>
      <c r="O11" s="34"/>
      <c r="P11" s="34"/>
    </row>
    <row r="12" spans="2:16" ht="15" customHeight="1" x14ac:dyDescent="0.25">
      <c r="B12" s="35" t="s">
        <v>5</v>
      </c>
      <c r="C12" s="27" t="s">
        <v>6</v>
      </c>
      <c r="D12" s="27" t="s">
        <v>7</v>
      </c>
      <c r="E12" s="27" t="s">
        <v>8</v>
      </c>
      <c r="F12" s="29" t="s">
        <v>9</v>
      </c>
      <c r="G12" s="30" t="s">
        <v>10</v>
      </c>
      <c r="H12" s="32" t="s">
        <v>11</v>
      </c>
      <c r="J12" s="35" t="s">
        <v>5</v>
      </c>
      <c r="K12" s="27" t="s">
        <v>6</v>
      </c>
      <c r="L12" s="27" t="s">
        <v>7</v>
      </c>
      <c r="M12" s="27" t="s">
        <v>8</v>
      </c>
      <c r="N12" s="29" t="s">
        <v>9</v>
      </c>
      <c r="O12" s="30" t="s">
        <v>10</v>
      </c>
      <c r="P12" s="32" t="s">
        <v>11</v>
      </c>
    </row>
    <row r="13" spans="2:16" ht="33" customHeight="1" x14ac:dyDescent="0.25">
      <c r="B13" s="36"/>
      <c r="C13" s="28"/>
      <c r="D13" s="28"/>
      <c r="E13" s="28"/>
      <c r="F13" s="27"/>
      <c r="G13" s="31"/>
      <c r="H13" s="32"/>
      <c r="J13" s="36"/>
      <c r="K13" s="28"/>
      <c r="L13" s="28"/>
      <c r="M13" s="28"/>
      <c r="N13" s="27"/>
      <c r="O13" s="31"/>
      <c r="P13" s="32"/>
    </row>
    <row r="14" spans="2:16" x14ac:dyDescent="0.25">
      <c r="B14" s="22" t="s">
        <v>189</v>
      </c>
      <c r="C14" s="37">
        <v>500</v>
      </c>
      <c r="D14" s="38">
        <v>80</v>
      </c>
      <c r="E14" s="19">
        <v>3</v>
      </c>
      <c r="F14" s="19">
        <v>211</v>
      </c>
      <c r="G14" s="23">
        <v>309</v>
      </c>
      <c r="H14" s="26">
        <f>G14*POWER((($F$4+$F$6)/2-$F$8)/70,1.28)</f>
        <v>0</v>
      </c>
      <c r="I14" s="24"/>
      <c r="J14" s="22" t="s">
        <v>220</v>
      </c>
      <c r="K14" s="39">
        <v>500</v>
      </c>
      <c r="L14" s="42">
        <v>129</v>
      </c>
      <c r="M14" s="25">
        <v>3</v>
      </c>
      <c r="N14" s="20">
        <v>211</v>
      </c>
      <c r="O14" s="21">
        <v>525</v>
      </c>
      <c r="P14" s="26">
        <f>O14*POWER((($F$4+$F$6)/2-$F$8)/70,1.3)</f>
        <v>0</v>
      </c>
    </row>
    <row r="15" spans="2:16" x14ac:dyDescent="0.25">
      <c r="B15" s="22" t="s">
        <v>190</v>
      </c>
      <c r="C15" s="37"/>
      <c r="D15" s="38"/>
      <c r="E15" s="19">
        <v>4</v>
      </c>
      <c r="F15" s="19">
        <v>281</v>
      </c>
      <c r="G15" s="23">
        <v>412</v>
      </c>
      <c r="H15" s="26">
        <f t="shared" ref="H15:H43" si="0">G15*POWER((($F$4+$F$6)/2-$F$8)/70,1.28)</f>
        <v>0</v>
      </c>
      <c r="I15" s="24"/>
      <c r="J15" s="22" t="s">
        <v>221</v>
      </c>
      <c r="K15" s="40"/>
      <c r="L15" s="43"/>
      <c r="M15" s="25">
        <v>4</v>
      </c>
      <c r="N15" s="20">
        <v>281</v>
      </c>
      <c r="O15" s="21">
        <v>700</v>
      </c>
      <c r="P15" s="26">
        <f t="shared" ref="P15:P30" si="1">O15*POWER((($F$4+$F$6)/2-$F$8)/70,1.3)</f>
        <v>0</v>
      </c>
    </row>
    <row r="16" spans="2:16" x14ac:dyDescent="0.25">
      <c r="B16" s="22" t="s">
        <v>191</v>
      </c>
      <c r="C16" s="37"/>
      <c r="D16" s="38"/>
      <c r="E16" s="19">
        <v>5</v>
      </c>
      <c r="F16" s="19">
        <v>351</v>
      </c>
      <c r="G16" s="23">
        <v>515</v>
      </c>
      <c r="H16" s="26">
        <f t="shared" si="0"/>
        <v>0</v>
      </c>
      <c r="I16" s="24"/>
      <c r="J16" s="22" t="s">
        <v>222</v>
      </c>
      <c r="K16" s="40"/>
      <c r="L16" s="43"/>
      <c r="M16" s="25">
        <v>5</v>
      </c>
      <c r="N16" s="20">
        <v>351</v>
      </c>
      <c r="O16" s="21">
        <v>875</v>
      </c>
      <c r="P16" s="26">
        <f t="shared" si="1"/>
        <v>0</v>
      </c>
    </row>
    <row r="17" spans="2:16" x14ac:dyDescent="0.25">
      <c r="B17" s="22" t="s">
        <v>192</v>
      </c>
      <c r="C17" s="37"/>
      <c r="D17" s="38"/>
      <c r="E17" s="19">
        <v>6</v>
      </c>
      <c r="F17" s="19">
        <v>421</v>
      </c>
      <c r="G17" s="23">
        <v>618</v>
      </c>
      <c r="H17" s="26">
        <f t="shared" si="0"/>
        <v>0</v>
      </c>
      <c r="I17" s="24"/>
      <c r="J17" s="22" t="s">
        <v>223</v>
      </c>
      <c r="K17" s="40"/>
      <c r="L17" s="43"/>
      <c r="M17" s="25">
        <v>6</v>
      </c>
      <c r="N17" s="20">
        <v>421</v>
      </c>
      <c r="O17" s="21">
        <v>1050</v>
      </c>
      <c r="P17" s="26">
        <f t="shared" si="1"/>
        <v>0</v>
      </c>
    </row>
    <row r="18" spans="2:16" x14ac:dyDescent="0.25">
      <c r="B18" s="22" t="s">
        <v>193</v>
      </c>
      <c r="C18" s="37"/>
      <c r="D18" s="38"/>
      <c r="E18" s="19">
        <v>7</v>
      </c>
      <c r="F18" s="16">
        <v>491</v>
      </c>
      <c r="G18" s="17">
        <v>721</v>
      </c>
      <c r="H18" s="26">
        <f t="shared" si="0"/>
        <v>0</v>
      </c>
      <c r="J18" s="22" t="s">
        <v>224</v>
      </c>
      <c r="K18" s="40"/>
      <c r="L18" s="43"/>
      <c r="M18" s="25">
        <v>7</v>
      </c>
      <c r="N18" s="16">
        <v>491</v>
      </c>
      <c r="O18" s="17">
        <v>1225</v>
      </c>
      <c r="P18" s="26">
        <f t="shared" si="1"/>
        <v>0</v>
      </c>
    </row>
    <row r="19" spans="2:16" x14ac:dyDescent="0.25">
      <c r="B19" s="22" t="s">
        <v>194</v>
      </c>
      <c r="C19" s="37"/>
      <c r="D19" s="38"/>
      <c r="E19" s="19">
        <v>8</v>
      </c>
      <c r="F19" s="16">
        <v>561</v>
      </c>
      <c r="G19" s="17">
        <v>824</v>
      </c>
      <c r="H19" s="26">
        <f t="shared" si="0"/>
        <v>0</v>
      </c>
      <c r="J19" s="22" t="s">
        <v>225</v>
      </c>
      <c r="K19" s="40"/>
      <c r="L19" s="43"/>
      <c r="M19" s="25">
        <v>8</v>
      </c>
      <c r="N19" s="16">
        <v>561</v>
      </c>
      <c r="O19" s="17">
        <v>1400</v>
      </c>
      <c r="P19" s="26">
        <f t="shared" si="1"/>
        <v>0</v>
      </c>
    </row>
    <row r="20" spans="2:16" x14ac:dyDescent="0.25">
      <c r="B20" s="22" t="s">
        <v>195</v>
      </c>
      <c r="C20" s="37"/>
      <c r="D20" s="38"/>
      <c r="E20" s="19">
        <v>9</v>
      </c>
      <c r="F20" s="16">
        <v>631</v>
      </c>
      <c r="G20" s="17">
        <v>927</v>
      </c>
      <c r="H20" s="26">
        <f t="shared" si="0"/>
        <v>0</v>
      </c>
      <c r="J20" s="22" t="s">
        <v>226</v>
      </c>
      <c r="K20" s="40"/>
      <c r="L20" s="43"/>
      <c r="M20" s="25">
        <v>9</v>
      </c>
      <c r="N20" s="16">
        <v>631</v>
      </c>
      <c r="O20" s="17">
        <v>1575</v>
      </c>
      <c r="P20" s="26">
        <f t="shared" si="1"/>
        <v>0</v>
      </c>
    </row>
    <row r="21" spans="2:16" x14ac:dyDescent="0.25">
      <c r="B21" s="22" t="s">
        <v>196</v>
      </c>
      <c r="C21" s="37"/>
      <c r="D21" s="38"/>
      <c r="E21" s="19">
        <v>10</v>
      </c>
      <c r="F21" s="16">
        <v>701</v>
      </c>
      <c r="G21" s="17">
        <v>1030</v>
      </c>
      <c r="H21" s="26">
        <f t="shared" si="0"/>
        <v>0</v>
      </c>
      <c r="J21" s="22" t="s">
        <v>227</v>
      </c>
      <c r="K21" s="40"/>
      <c r="L21" s="43"/>
      <c r="M21" s="25">
        <v>10</v>
      </c>
      <c r="N21" s="16">
        <v>701</v>
      </c>
      <c r="O21" s="17">
        <v>1750</v>
      </c>
      <c r="P21" s="26">
        <f t="shared" si="1"/>
        <v>0</v>
      </c>
    </row>
    <row r="22" spans="2:16" ht="15.75" x14ac:dyDescent="0.25">
      <c r="B22" s="22" t="s">
        <v>197</v>
      </c>
      <c r="C22" s="37"/>
      <c r="D22" s="38"/>
      <c r="E22" s="19">
        <v>11</v>
      </c>
      <c r="F22" s="16">
        <v>771</v>
      </c>
      <c r="G22" s="17">
        <v>1133</v>
      </c>
      <c r="H22" s="26">
        <f t="shared" si="0"/>
        <v>0</v>
      </c>
      <c r="I22" s="18"/>
      <c r="J22" s="22" t="s">
        <v>228</v>
      </c>
      <c r="K22" s="40"/>
      <c r="L22" s="43"/>
      <c r="M22" s="25">
        <v>11</v>
      </c>
      <c r="N22" s="16">
        <v>771</v>
      </c>
      <c r="O22" s="17">
        <v>1925</v>
      </c>
      <c r="P22" s="26">
        <f t="shared" si="1"/>
        <v>0</v>
      </c>
    </row>
    <row r="23" spans="2:16" x14ac:dyDescent="0.25">
      <c r="B23" s="22" t="s">
        <v>198</v>
      </c>
      <c r="C23" s="37"/>
      <c r="D23" s="38"/>
      <c r="E23" s="19">
        <v>12</v>
      </c>
      <c r="F23" s="16">
        <v>841</v>
      </c>
      <c r="G23" s="17">
        <v>1236</v>
      </c>
      <c r="H23" s="26">
        <f t="shared" si="0"/>
        <v>0</v>
      </c>
      <c r="J23" s="22" t="s">
        <v>229</v>
      </c>
      <c r="K23" s="40"/>
      <c r="L23" s="43"/>
      <c r="M23" s="25">
        <v>12</v>
      </c>
      <c r="N23" s="16">
        <v>841</v>
      </c>
      <c r="O23" s="17">
        <v>2100</v>
      </c>
      <c r="P23" s="26">
        <f t="shared" si="1"/>
        <v>0</v>
      </c>
    </row>
    <row r="24" spans="2:16" x14ac:dyDescent="0.25">
      <c r="B24" s="22" t="s">
        <v>199</v>
      </c>
      <c r="C24" s="37"/>
      <c r="D24" s="38"/>
      <c r="E24" s="19">
        <v>13</v>
      </c>
      <c r="F24" s="16">
        <v>911</v>
      </c>
      <c r="G24" s="17">
        <v>1339</v>
      </c>
      <c r="H24" s="26">
        <f t="shared" si="0"/>
        <v>0</v>
      </c>
      <c r="J24" s="22" t="s">
        <v>230</v>
      </c>
      <c r="K24" s="40"/>
      <c r="L24" s="43"/>
      <c r="M24" s="25">
        <v>13</v>
      </c>
      <c r="N24" s="16">
        <v>911</v>
      </c>
      <c r="O24" s="17">
        <v>2275</v>
      </c>
      <c r="P24" s="26">
        <f t="shared" si="1"/>
        <v>0</v>
      </c>
    </row>
    <row r="25" spans="2:16" x14ac:dyDescent="0.25">
      <c r="B25" s="22" t="s">
        <v>200</v>
      </c>
      <c r="C25" s="37"/>
      <c r="D25" s="38"/>
      <c r="E25" s="19">
        <v>14</v>
      </c>
      <c r="F25" s="16">
        <v>981</v>
      </c>
      <c r="G25" s="17">
        <v>1442</v>
      </c>
      <c r="H25" s="26">
        <f t="shared" si="0"/>
        <v>0</v>
      </c>
      <c r="J25" s="22" t="s">
        <v>231</v>
      </c>
      <c r="K25" s="40"/>
      <c r="L25" s="43"/>
      <c r="M25" s="25">
        <v>14</v>
      </c>
      <c r="N25" s="16">
        <v>981</v>
      </c>
      <c r="O25" s="17">
        <v>2450</v>
      </c>
      <c r="P25" s="26">
        <f t="shared" si="1"/>
        <v>0</v>
      </c>
    </row>
    <row r="26" spans="2:16" x14ac:dyDescent="0.25">
      <c r="B26" s="22" t="s">
        <v>201</v>
      </c>
      <c r="C26" s="37"/>
      <c r="D26" s="38"/>
      <c r="E26" s="19">
        <v>15</v>
      </c>
      <c r="F26" s="16">
        <v>1051</v>
      </c>
      <c r="G26" s="17">
        <v>1545</v>
      </c>
      <c r="H26" s="26">
        <f t="shared" si="0"/>
        <v>0</v>
      </c>
      <c r="J26" s="22" t="s">
        <v>232</v>
      </c>
      <c r="K26" s="40"/>
      <c r="L26" s="43"/>
      <c r="M26" s="25">
        <v>15</v>
      </c>
      <c r="N26" s="16">
        <v>1051</v>
      </c>
      <c r="O26" s="17">
        <v>2625</v>
      </c>
      <c r="P26" s="26">
        <f t="shared" si="1"/>
        <v>0</v>
      </c>
    </row>
    <row r="27" spans="2:16" x14ac:dyDescent="0.25">
      <c r="B27" s="22" t="s">
        <v>202</v>
      </c>
      <c r="C27" s="37"/>
      <c r="D27" s="38"/>
      <c r="E27" s="19">
        <v>16</v>
      </c>
      <c r="F27" s="16">
        <v>1121</v>
      </c>
      <c r="G27" s="17">
        <v>1648</v>
      </c>
      <c r="H27" s="26">
        <f t="shared" si="0"/>
        <v>0</v>
      </c>
      <c r="J27" s="22" t="s">
        <v>233</v>
      </c>
      <c r="K27" s="40"/>
      <c r="L27" s="43"/>
      <c r="M27" s="25">
        <v>16</v>
      </c>
      <c r="N27" s="16">
        <v>1121</v>
      </c>
      <c r="O27" s="17">
        <v>2800</v>
      </c>
      <c r="P27" s="26">
        <f t="shared" si="1"/>
        <v>0</v>
      </c>
    </row>
    <row r="28" spans="2:16" x14ac:dyDescent="0.25">
      <c r="B28" s="22" t="s">
        <v>203</v>
      </c>
      <c r="C28" s="37"/>
      <c r="D28" s="38"/>
      <c r="E28" s="19">
        <v>17</v>
      </c>
      <c r="F28" s="16">
        <v>1191</v>
      </c>
      <c r="G28" s="17">
        <v>1751</v>
      </c>
      <c r="H28" s="26">
        <f t="shared" si="0"/>
        <v>0</v>
      </c>
      <c r="J28" s="22" t="s">
        <v>234</v>
      </c>
      <c r="K28" s="40"/>
      <c r="L28" s="43"/>
      <c r="M28" s="25">
        <v>17</v>
      </c>
      <c r="N28" s="16">
        <v>1191</v>
      </c>
      <c r="O28" s="17">
        <v>2975</v>
      </c>
      <c r="P28" s="26">
        <f t="shared" si="1"/>
        <v>0</v>
      </c>
    </row>
    <row r="29" spans="2:16" x14ac:dyDescent="0.25">
      <c r="B29" s="22" t="s">
        <v>204</v>
      </c>
      <c r="C29" s="37"/>
      <c r="D29" s="38"/>
      <c r="E29" s="19">
        <v>18</v>
      </c>
      <c r="F29" s="16">
        <v>1261</v>
      </c>
      <c r="G29" s="17">
        <v>1854</v>
      </c>
      <c r="H29" s="26">
        <f t="shared" si="0"/>
        <v>0</v>
      </c>
      <c r="J29" s="22" t="s">
        <v>235</v>
      </c>
      <c r="K29" s="40"/>
      <c r="L29" s="43"/>
      <c r="M29" s="25">
        <v>18</v>
      </c>
      <c r="N29" s="16">
        <v>1261</v>
      </c>
      <c r="O29" s="17">
        <v>3150</v>
      </c>
      <c r="P29" s="26">
        <f t="shared" si="1"/>
        <v>0</v>
      </c>
    </row>
    <row r="30" spans="2:16" x14ac:dyDescent="0.25">
      <c r="B30" s="22" t="s">
        <v>205</v>
      </c>
      <c r="C30" s="37"/>
      <c r="D30" s="38"/>
      <c r="E30" s="19">
        <v>19</v>
      </c>
      <c r="F30" s="16">
        <v>1331</v>
      </c>
      <c r="G30" s="17">
        <v>1957</v>
      </c>
      <c r="H30" s="26">
        <f t="shared" si="0"/>
        <v>0</v>
      </c>
      <c r="J30" s="22" t="s">
        <v>236</v>
      </c>
      <c r="K30" s="41"/>
      <c r="L30" s="44"/>
      <c r="M30" s="25">
        <v>19</v>
      </c>
      <c r="N30" s="16">
        <v>1331</v>
      </c>
      <c r="O30" s="17">
        <v>3325</v>
      </c>
      <c r="P30" s="26">
        <f t="shared" si="1"/>
        <v>0</v>
      </c>
    </row>
    <row r="31" spans="2:16" x14ac:dyDescent="0.25">
      <c r="B31" s="22" t="s">
        <v>206</v>
      </c>
      <c r="C31" s="37"/>
      <c r="D31" s="38"/>
      <c r="E31" s="19">
        <v>20</v>
      </c>
      <c r="F31" s="16">
        <v>1401</v>
      </c>
      <c r="G31" s="17">
        <v>2060</v>
      </c>
      <c r="H31" s="26">
        <f t="shared" si="0"/>
        <v>0</v>
      </c>
    </row>
    <row r="32" spans="2:16" x14ac:dyDescent="0.25">
      <c r="B32" s="22" t="s">
        <v>207</v>
      </c>
      <c r="C32" s="37"/>
      <c r="D32" s="38"/>
      <c r="E32" s="19">
        <v>21</v>
      </c>
      <c r="F32" s="16">
        <v>1471</v>
      </c>
      <c r="G32" s="17">
        <v>2163</v>
      </c>
      <c r="H32" s="26">
        <f t="shared" si="0"/>
        <v>0</v>
      </c>
    </row>
    <row r="33" spans="2:8" x14ac:dyDescent="0.25">
      <c r="B33" s="22" t="s">
        <v>208</v>
      </c>
      <c r="C33" s="37"/>
      <c r="D33" s="38"/>
      <c r="E33" s="19">
        <v>22</v>
      </c>
      <c r="F33" s="16">
        <v>1541</v>
      </c>
      <c r="G33" s="17">
        <v>2266</v>
      </c>
      <c r="H33" s="26">
        <f t="shared" si="0"/>
        <v>0</v>
      </c>
    </row>
    <row r="34" spans="2:8" x14ac:dyDescent="0.25">
      <c r="B34" s="22" t="s">
        <v>209</v>
      </c>
      <c r="C34" s="37"/>
      <c r="D34" s="38"/>
      <c r="E34" s="19">
        <v>23</v>
      </c>
      <c r="F34" s="16">
        <v>1611</v>
      </c>
      <c r="G34" s="17">
        <v>2369</v>
      </c>
      <c r="H34" s="26">
        <f t="shared" si="0"/>
        <v>0</v>
      </c>
    </row>
    <row r="35" spans="2:8" x14ac:dyDescent="0.25">
      <c r="B35" s="22" t="s">
        <v>210</v>
      </c>
      <c r="C35" s="37"/>
      <c r="D35" s="38"/>
      <c r="E35" s="19">
        <v>24</v>
      </c>
      <c r="F35" s="16">
        <v>1681</v>
      </c>
      <c r="G35" s="17">
        <v>2472</v>
      </c>
      <c r="H35" s="26">
        <f t="shared" si="0"/>
        <v>0</v>
      </c>
    </row>
    <row r="36" spans="2:8" x14ac:dyDescent="0.25">
      <c r="B36" s="22" t="s">
        <v>211</v>
      </c>
      <c r="C36" s="37"/>
      <c r="D36" s="38"/>
      <c r="E36" s="19">
        <v>25</v>
      </c>
      <c r="F36" s="16">
        <v>1751</v>
      </c>
      <c r="G36" s="17">
        <v>2575</v>
      </c>
      <c r="H36" s="26">
        <f t="shared" si="0"/>
        <v>0</v>
      </c>
    </row>
    <row r="37" spans="2:8" x14ac:dyDescent="0.25">
      <c r="B37" s="22" t="s">
        <v>212</v>
      </c>
      <c r="C37" s="37"/>
      <c r="D37" s="38"/>
      <c r="E37" s="19">
        <v>26</v>
      </c>
      <c r="F37" s="16">
        <v>1821</v>
      </c>
      <c r="G37" s="17">
        <v>2678</v>
      </c>
      <c r="H37" s="26">
        <f t="shared" si="0"/>
        <v>0</v>
      </c>
    </row>
    <row r="38" spans="2:8" x14ac:dyDescent="0.25">
      <c r="B38" s="22" t="s">
        <v>213</v>
      </c>
      <c r="C38" s="37"/>
      <c r="D38" s="38"/>
      <c r="E38" s="19">
        <v>27</v>
      </c>
      <c r="F38" s="16">
        <v>1891</v>
      </c>
      <c r="G38" s="17">
        <v>2781</v>
      </c>
      <c r="H38" s="26">
        <f t="shared" si="0"/>
        <v>0</v>
      </c>
    </row>
    <row r="39" spans="2:8" x14ac:dyDescent="0.25">
      <c r="B39" s="22" t="s">
        <v>214</v>
      </c>
      <c r="C39" s="37"/>
      <c r="D39" s="38"/>
      <c r="E39" s="19">
        <v>28</v>
      </c>
      <c r="F39" s="16">
        <v>1961</v>
      </c>
      <c r="G39" s="17">
        <v>2884</v>
      </c>
      <c r="H39" s="26">
        <f t="shared" si="0"/>
        <v>0</v>
      </c>
    </row>
    <row r="40" spans="2:8" x14ac:dyDescent="0.25">
      <c r="B40" s="22" t="s">
        <v>215</v>
      </c>
      <c r="C40" s="37"/>
      <c r="D40" s="38"/>
      <c r="E40" s="19">
        <v>29</v>
      </c>
      <c r="F40" s="16">
        <v>2031</v>
      </c>
      <c r="G40" s="17">
        <v>2987</v>
      </c>
      <c r="H40" s="26">
        <f t="shared" si="0"/>
        <v>0</v>
      </c>
    </row>
    <row r="41" spans="2:8" x14ac:dyDescent="0.25">
      <c r="B41" s="22" t="s">
        <v>216</v>
      </c>
      <c r="C41" s="37"/>
      <c r="D41" s="38"/>
      <c r="E41" s="19">
        <v>30</v>
      </c>
      <c r="F41" s="16">
        <v>2101</v>
      </c>
      <c r="G41" s="17">
        <v>3090</v>
      </c>
      <c r="H41" s="26">
        <f t="shared" si="0"/>
        <v>0</v>
      </c>
    </row>
    <row r="42" spans="2:8" x14ac:dyDescent="0.25">
      <c r="B42" s="22" t="s">
        <v>217</v>
      </c>
      <c r="C42" s="37"/>
      <c r="D42" s="38"/>
      <c r="E42" s="19">
        <v>31</v>
      </c>
      <c r="F42" s="16">
        <v>2171</v>
      </c>
      <c r="G42" s="17">
        <v>3193</v>
      </c>
      <c r="H42" s="26">
        <f t="shared" si="0"/>
        <v>0</v>
      </c>
    </row>
    <row r="43" spans="2:8" x14ac:dyDescent="0.25">
      <c r="B43" s="22" t="s">
        <v>218</v>
      </c>
      <c r="C43" s="37"/>
      <c r="D43" s="38"/>
      <c r="E43" s="19">
        <v>32</v>
      </c>
      <c r="F43" s="16">
        <v>2241</v>
      </c>
      <c r="G43" s="17">
        <v>3296</v>
      </c>
      <c r="H43" s="26">
        <f t="shared" si="0"/>
        <v>0</v>
      </c>
    </row>
  </sheetData>
  <mergeCells count="20"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C14:C43"/>
    <mergeCell ref="D14:D43"/>
    <mergeCell ref="K12:K13"/>
    <mergeCell ref="L12:L13"/>
    <mergeCell ref="L14:L30"/>
    <mergeCell ref="K14:K30"/>
  </mergeCells>
  <phoneticPr fontId="1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D52F-8EF3-4A8A-87F7-1388D7B6D944}">
  <dimension ref="B2:P37"/>
  <sheetViews>
    <sheetView workbookViewId="0">
      <selection activeCell="H6" sqref="H6"/>
    </sheetView>
  </sheetViews>
  <sheetFormatPr defaultRowHeight="15" x14ac:dyDescent="0.25"/>
  <cols>
    <col min="1" max="1" width="5.140625" customWidth="1"/>
    <col min="2" max="2" width="23.28515625" customWidth="1"/>
    <col min="3" max="3" width="12.28515625" customWidth="1"/>
    <col min="4" max="4" width="9.85546875" customWidth="1"/>
    <col min="6" max="6" width="8.14062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237</v>
      </c>
      <c r="C11" s="34"/>
      <c r="D11" s="34"/>
      <c r="E11" s="34"/>
      <c r="F11" s="34"/>
      <c r="G11" s="34"/>
      <c r="H11" s="34"/>
      <c r="J11" s="33" t="s">
        <v>262</v>
      </c>
      <c r="K11" s="34"/>
      <c r="L11" s="34"/>
      <c r="M11" s="34"/>
      <c r="N11" s="34"/>
      <c r="O11" s="34"/>
      <c r="P11" s="34"/>
    </row>
    <row r="12" spans="2:16" x14ac:dyDescent="0.25">
      <c r="B12" s="35" t="s">
        <v>5</v>
      </c>
      <c r="C12" s="27" t="s">
        <v>6</v>
      </c>
      <c r="D12" s="27" t="s">
        <v>7</v>
      </c>
      <c r="E12" s="27" t="s">
        <v>8</v>
      </c>
      <c r="F12" s="29" t="s">
        <v>9</v>
      </c>
      <c r="G12" s="30" t="s">
        <v>10</v>
      </c>
      <c r="H12" s="32" t="s">
        <v>11</v>
      </c>
      <c r="J12" s="35" t="s">
        <v>5</v>
      </c>
      <c r="K12" s="27" t="s">
        <v>6</v>
      </c>
      <c r="L12" s="27" t="s">
        <v>7</v>
      </c>
      <c r="M12" s="27" t="s">
        <v>8</v>
      </c>
      <c r="N12" s="29" t="s">
        <v>9</v>
      </c>
      <c r="O12" s="30" t="s">
        <v>10</v>
      </c>
      <c r="P12" s="32" t="s">
        <v>11</v>
      </c>
    </row>
    <row r="13" spans="2:16" ht="33" customHeight="1" x14ac:dyDescent="0.25">
      <c r="B13" s="36"/>
      <c r="C13" s="28"/>
      <c r="D13" s="28"/>
      <c r="E13" s="28"/>
      <c r="F13" s="27"/>
      <c r="G13" s="31"/>
      <c r="H13" s="32"/>
      <c r="J13" s="36"/>
      <c r="K13" s="28"/>
      <c r="L13" s="28"/>
      <c r="M13" s="28"/>
      <c r="N13" s="27"/>
      <c r="O13" s="31"/>
      <c r="P13" s="32"/>
    </row>
    <row r="14" spans="2:16" x14ac:dyDescent="0.25">
      <c r="B14" s="22" t="s">
        <v>238</v>
      </c>
      <c r="C14" s="37">
        <v>750</v>
      </c>
      <c r="D14" s="38">
        <v>80</v>
      </c>
      <c r="E14" s="19">
        <v>3</v>
      </c>
      <c r="F14" s="19">
        <v>211</v>
      </c>
      <c r="G14" s="23">
        <v>423</v>
      </c>
      <c r="H14" s="26">
        <f>G14*POWER((($F$4+$F$6)/2-$F$8)/70,1.28)</f>
        <v>0</v>
      </c>
      <c r="I14" s="24"/>
      <c r="J14" s="22" t="s">
        <v>351</v>
      </c>
      <c r="K14" s="39">
        <v>750</v>
      </c>
      <c r="L14" s="42">
        <v>129</v>
      </c>
      <c r="M14" s="25">
        <v>3</v>
      </c>
      <c r="N14" s="20">
        <v>211</v>
      </c>
      <c r="O14" s="21">
        <v>750</v>
      </c>
      <c r="P14" s="26">
        <f>O14*POWER((($F$4+$F$6)/2-$F$8)/70,1.3)</f>
        <v>0</v>
      </c>
    </row>
    <row r="15" spans="2:16" x14ac:dyDescent="0.25">
      <c r="B15" s="22" t="s">
        <v>239</v>
      </c>
      <c r="C15" s="37"/>
      <c r="D15" s="38"/>
      <c r="E15" s="19">
        <v>4</v>
      </c>
      <c r="F15" s="19">
        <v>281</v>
      </c>
      <c r="G15" s="23">
        <v>564</v>
      </c>
      <c r="H15" s="26">
        <f t="shared" ref="H15:H37" si="0">G15*POWER((($F$4+$F$6)/2-$F$8)/70,1.28)</f>
        <v>0</v>
      </c>
      <c r="I15" s="24"/>
      <c r="J15" s="22" t="s">
        <v>352</v>
      </c>
      <c r="K15" s="40"/>
      <c r="L15" s="43"/>
      <c r="M15" s="25">
        <v>4</v>
      </c>
      <c r="N15" s="20">
        <v>281</v>
      </c>
      <c r="O15" s="21">
        <v>1000</v>
      </c>
      <c r="P15" s="26">
        <f t="shared" ref="P15:P25" si="1">O15*POWER((($F$4+$F$6)/2-$F$8)/70,1.3)</f>
        <v>0</v>
      </c>
    </row>
    <row r="16" spans="2:16" x14ac:dyDescent="0.25">
      <c r="B16" s="22" t="s">
        <v>240</v>
      </c>
      <c r="C16" s="37"/>
      <c r="D16" s="38"/>
      <c r="E16" s="19">
        <v>5</v>
      </c>
      <c r="F16" s="19">
        <v>351</v>
      </c>
      <c r="G16" s="23">
        <v>705</v>
      </c>
      <c r="H16" s="26">
        <f t="shared" si="0"/>
        <v>0</v>
      </c>
      <c r="I16" s="24"/>
      <c r="J16" s="22" t="s">
        <v>353</v>
      </c>
      <c r="K16" s="40"/>
      <c r="L16" s="43"/>
      <c r="M16" s="25">
        <v>5</v>
      </c>
      <c r="N16" s="20">
        <v>351</v>
      </c>
      <c r="O16" s="21">
        <v>1250</v>
      </c>
      <c r="P16" s="26">
        <f t="shared" si="1"/>
        <v>0</v>
      </c>
    </row>
    <row r="17" spans="2:16" x14ac:dyDescent="0.25">
      <c r="B17" s="22" t="s">
        <v>241</v>
      </c>
      <c r="C17" s="37"/>
      <c r="D17" s="38"/>
      <c r="E17" s="19">
        <v>6</v>
      </c>
      <c r="F17" s="19">
        <v>421</v>
      </c>
      <c r="G17" s="23">
        <v>846</v>
      </c>
      <c r="H17" s="26">
        <f t="shared" si="0"/>
        <v>0</v>
      </c>
      <c r="I17" s="24"/>
      <c r="J17" s="22" t="s">
        <v>354</v>
      </c>
      <c r="K17" s="40"/>
      <c r="L17" s="43"/>
      <c r="M17" s="25">
        <v>6</v>
      </c>
      <c r="N17" s="20">
        <v>421</v>
      </c>
      <c r="O17" s="21">
        <v>1500</v>
      </c>
      <c r="P17" s="26">
        <f t="shared" si="1"/>
        <v>0</v>
      </c>
    </row>
    <row r="18" spans="2:16" x14ac:dyDescent="0.25">
      <c r="B18" s="22" t="s">
        <v>242</v>
      </c>
      <c r="C18" s="37"/>
      <c r="D18" s="38"/>
      <c r="E18" s="19">
        <v>7</v>
      </c>
      <c r="F18" s="16">
        <v>491</v>
      </c>
      <c r="G18" s="17">
        <v>987</v>
      </c>
      <c r="H18" s="26">
        <f t="shared" si="0"/>
        <v>0</v>
      </c>
      <c r="J18" s="22" t="s">
        <v>355</v>
      </c>
      <c r="K18" s="40"/>
      <c r="L18" s="43"/>
      <c r="M18" s="25">
        <v>7</v>
      </c>
      <c r="N18" s="16">
        <v>491</v>
      </c>
      <c r="O18" s="17">
        <v>1750</v>
      </c>
      <c r="P18" s="26">
        <f t="shared" si="1"/>
        <v>0</v>
      </c>
    </row>
    <row r="19" spans="2:16" x14ac:dyDescent="0.25">
      <c r="B19" s="22" t="s">
        <v>243</v>
      </c>
      <c r="C19" s="37"/>
      <c r="D19" s="38"/>
      <c r="E19" s="19">
        <v>8</v>
      </c>
      <c r="F19" s="16">
        <v>561</v>
      </c>
      <c r="G19" s="17">
        <v>1128</v>
      </c>
      <c r="H19" s="26">
        <f t="shared" si="0"/>
        <v>0</v>
      </c>
      <c r="J19" s="22" t="s">
        <v>356</v>
      </c>
      <c r="K19" s="40"/>
      <c r="L19" s="43"/>
      <c r="M19" s="25">
        <v>8</v>
      </c>
      <c r="N19" s="16">
        <v>561</v>
      </c>
      <c r="O19" s="17">
        <v>2000</v>
      </c>
      <c r="P19" s="26">
        <f t="shared" si="1"/>
        <v>0</v>
      </c>
    </row>
    <row r="20" spans="2:16" x14ac:dyDescent="0.25">
      <c r="B20" s="22" t="s">
        <v>244</v>
      </c>
      <c r="C20" s="37"/>
      <c r="D20" s="38"/>
      <c r="E20" s="19">
        <v>9</v>
      </c>
      <c r="F20" s="16">
        <v>631</v>
      </c>
      <c r="G20" s="17">
        <v>1269</v>
      </c>
      <c r="H20" s="26">
        <f t="shared" si="0"/>
        <v>0</v>
      </c>
      <c r="J20" s="22" t="s">
        <v>357</v>
      </c>
      <c r="K20" s="40"/>
      <c r="L20" s="43"/>
      <c r="M20" s="25">
        <v>9</v>
      </c>
      <c r="N20" s="16">
        <v>631</v>
      </c>
      <c r="O20" s="17">
        <v>2250</v>
      </c>
      <c r="P20" s="26">
        <f t="shared" si="1"/>
        <v>0</v>
      </c>
    </row>
    <row r="21" spans="2:16" x14ac:dyDescent="0.25">
      <c r="B21" s="22" t="s">
        <v>245</v>
      </c>
      <c r="C21" s="37"/>
      <c r="D21" s="38"/>
      <c r="E21" s="19">
        <v>10</v>
      </c>
      <c r="F21" s="16">
        <v>701</v>
      </c>
      <c r="G21" s="17">
        <v>1410</v>
      </c>
      <c r="H21" s="26">
        <f t="shared" si="0"/>
        <v>0</v>
      </c>
      <c r="J21" s="22" t="s">
        <v>358</v>
      </c>
      <c r="K21" s="40"/>
      <c r="L21" s="43"/>
      <c r="M21" s="25">
        <v>10</v>
      </c>
      <c r="N21" s="16">
        <v>701</v>
      </c>
      <c r="O21" s="17">
        <v>2500</v>
      </c>
      <c r="P21" s="26">
        <f t="shared" si="1"/>
        <v>0</v>
      </c>
    </row>
    <row r="22" spans="2:16" ht="15.75" x14ac:dyDescent="0.25">
      <c r="B22" s="22" t="s">
        <v>246</v>
      </c>
      <c r="C22" s="37"/>
      <c r="D22" s="38"/>
      <c r="E22" s="19">
        <v>11</v>
      </c>
      <c r="F22" s="16">
        <v>771</v>
      </c>
      <c r="G22" s="17">
        <v>1551</v>
      </c>
      <c r="H22" s="26">
        <f t="shared" si="0"/>
        <v>0</v>
      </c>
      <c r="I22" s="18"/>
      <c r="J22" s="22" t="s">
        <v>359</v>
      </c>
      <c r="K22" s="40"/>
      <c r="L22" s="43"/>
      <c r="M22" s="25">
        <v>11</v>
      </c>
      <c r="N22" s="16">
        <v>771</v>
      </c>
      <c r="O22" s="17">
        <v>2750</v>
      </c>
      <c r="P22" s="26">
        <f t="shared" si="1"/>
        <v>0</v>
      </c>
    </row>
    <row r="23" spans="2:16" x14ac:dyDescent="0.25">
      <c r="B23" s="22" t="s">
        <v>247</v>
      </c>
      <c r="C23" s="37"/>
      <c r="D23" s="38"/>
      <c r="E23" s="19">
        <v>12</v>
      </c>
      <c r="F23" s="16">
        <v>841</v>
      </c>
      <c r="G23" s="17">
        <v>1692</v>
      </c>
      <c r="H23" s="26">
        <f t="shared" si="0"/>
        <v>0</v>
      </c>
      <c r="J23" s="22" t="s">
        <v>360</v>
      </c>
      <c r="K23" s="40"/>
      <c r="L23" s="43"/>
      <c r="M23" s="25">
        <v>12</v>
      </c>
      <c r="N23" s="16">
        <v>841</v>
      </c>
      <c r="O23" s="17">
        <v>3000</v>
      </c>
      <c r="P23" s="26">
        <f t="shared" si="1"/>
        <v>0</v>
      </c>
    </row>
    <row r="24" spans="2:16" x14ac:dyDescent="0.25">
      <c r="B24" s="22" t="s">
        <v>248</v>
      </c>
      <c r="C24" s="37"/>
      <c r="D24" s="38"/>
      <c r="E24" s="19">
        <v>13</v>
      </c>
      <c r="F24" s="16">
        <v>911</v>
      </c>
      <c r="G24" s="17">
        <v>1833</v>
      </c>
      <c r="H24" s="26">
        <f t="shared" si="0"/>
        <v>0</v>
      </c>
      <c r="J24" s="22" t="s">
        <v>361</v>
      </c>
      <c r="K24" s="40"/>
      <c r="L24" s="43"/>
      <c r="M24" s="25">
        <v>13</v>
      </c>
      <c r="N24" s="16">
        <v>911</v>
      </c>
      <c r="O24" s="17">
        <v>3250</v>
      </c>
      <c r="P24" s="26">
        <f t="shared" si="1"/>
        <v>0</v>
      </c>
    </row>
    <row r="25" spans="2:16" x14ac:dyDescent="0.25">
      <c r="B25" s="22" t="s">
        <v>249</v>
      </c>
      <c r="C25" s="37"/>
      <c r="D25" s="38"/>
      <c r="E25" s="19">
        <v>14</v>
      </c>
      <c r="F25" s="16">
        <v>981</v>
      </c>
      <c r="G25" s="17">
        <v>1974</v>
      </c>
      <c r="H25" s="26">
        <f t="shared" si="0"/>
        <v>0</v>
      </c>
      <c r="J25" s="22" t="s">
        <v>362</v>
      </c>
      <c r="K25" s="41"/>
      <c r="L25" s="44"/>
      <c r="M25" s="25">
        <v>14</v>
      </c>
      <c r="N25" s="16">
        <v>981</v>
      </c>
      <c r="O25" s="17">
        <v>3500</v>
      </c>
      <c r="P25" s="26">
        <f t="shared" si="1"/>
        <v>0</v>
      </c>
    </row>
    <row r="26" spans="2:16" x14ac:dyDescent="0.25">
      <c r="B26" s="22" t="s">
        <v>250</v>
      </c>
      <c r="C26" s="37"/>
      <c r="D26" s="38"/>
      <c r="E26" s="19">
        <v>15</v>
      </c>
      <c r="F26" s="16">
        <v>1051</v>
      </c>
      <c r="G26" s="17">
        <v>2115</v>
      </c>
      <c r="H26" s="26">
        <f t="shared" si="0"/>
        <v>0</v>
      </c>
    </row>
    <row r="27" spans="2:16" x14ac:dyDescent="0.25">
      <c r="B27" s="22" t="s">
        <v>251</v>
      </c>
      <c r="C27" s="37"/>
      <c r="D27" s="38"/>
      <c r="E27" s="19">
        <v>16</v>
      </c>
      <c r="F27" s="16">
        <v>1121</v>
      </c>
      <c r="G27" s="17">
        <v>2256</v>
      </c>
      <c r="H27" s="26">
        <f t="shared" si="0"/>
        <v>0</v>
      </c>
    </row>
    <row r="28" spans="2:16" x14ac:dyDescent="0.25">
      <c r="B28" s="22" t="s">
        <v>252</v>
      </c>
      <c r="C28" s="37"/>
      <c r="D28" s="38"/>
      <c r="E28" s="19">
        <v>17</v>
      </c>
      <c r="F28" s="16">
        <v>1191</v>
      </c>
      <c r="G28" s="17">
        <v>2397</v>
      </c>
      <c r="H28" s="26">
        <f t="shared" si="0"/>
        <v>0</v>
      </c>
    </row>
    <row r="29" spans="2:16" x14ac:dyDescent="0.25">
      <c r="B29" s="22" t="s">
        <v>253</v>
      </c>
      <c r="C29" s="37"/>
      <c r="D29" s="38"/>
      <c r="E29" s="19">
        <v>18</v>
      </c>
      <c r="F29" s="16">
        <v>1261</v>
      </c>
      <c r="G29" s="17">
        <v>2538</v>
      </c>
      <c r="H29" s="26">
        <f t="shared" si="0"/>
        <v>0</v>
      </c>
    </row>
    <row r="30" spans="2:16" x14ac:dyDescent="0.25">
      <c r="B30" s="22" t="s">
        <v>254</v>
      </c>
      <c r="C30" s="37"/>
      <c r="D30" s="38"/>
      <c r="E30" s="19">
        <v>19</v>
      </c>
      <c r="F30" s="16">
        <v>1331</v>
      </c>
      <c r="G30" s="17">
        <v>2679</v>
      </c>
      <c r="H30" s="26">
        <f t="shared" si="0"/>
        <v>0</v>
      </c>
    </row>
    <row r="31" spans="2:16" x14ac:dyDescent="0.25">
      <c r="B31" s="22" t="s">
        <v>255</v>
      </c>
      <c r="C31" s="37"/>
      <c r="D31" s="38"/>
      <c r="E31" s="19">
        <v>20</v>
      </c>
      <c r="F31" s="16">
        <v>1401</v>
      </c>
      <c r="G31" s="17">
        <v>2820</v>
      </c>
      <c r="H31" s="26">
        <f t="shared" si="0"/>
        <v>0</v>
      </c>
    </row>
    <row r="32" spans="2:16" x14ac:dyDescent="0.25">
      <c r="B32" s="22" t="s">
        <v>256</v>
      </c>
      <c r="C32" s="37"/>
      <c r="D32" s="38"/>
      <c r="E32" s="19">
        <v>21</v>
      </c>
      <c r="F32" s="16">
        <v>1471</v>
      </c>
      <c r="G32" s="17">
        <v>2961</v>
      </c>
      <c r="H32" s="26">
        <f t="shared" si="0"/>
        <v>0</v>
      </c>
    </row>
    <row r="33" spans="2:8" x14ac:dyDescent="0.25">
      <c r="B33" s="22" t="s">
        <v>257</v>
      </c>
      <c r="C33" s="37"/>
      <c r="D33" s="38"/>
      <c r="E33" s="19">
        <v>22</v>
      </c>
      <c r="F33" s="16">
        <v>1541</v>
      </c>
      <c r="G33" s="17">
        <v>3102</v>
      </c>
      <c r="H33" s="26">
        <f t="shared" si="0"/>
        <v>0</v>
      </c>
    </row>
    <row r="34" spans="2:8" x14ac:dyDescent="0.25">
      <c r="B34" s="22" t="s">
        <v>258</v>
      </c>
      <c r="C34" s="37"/>
      <c r="D34" s="38"/>
      <c r="E34" s="19">
        <v>23</v>
      </c>
      <c r="F34" s="16">
        <v>1611</v>
      </c>
      <c r="G34" s="17">
        <v>3243</v>
      </c>
      <c r="H34" s="26">
        <f t="shared" si="0"/>
        <v>0</v>
      </c>
    </row>
    <row r="35" spans="2:8" x14ac:dyDescent="0.25">
      <c r="B35" s="22" t="s">
        <v>259</v>
      </c>
      <c r="C35" s="37"/>
      <c r="D35" s="38"/>
      <c r="E35" s="19">
        <v>24</v>
      </c>
      <c r="F35" s="16">
        <v>1681</v>
      </c>
      <c r="G35" s="17">
        <v>3384</v>
      </c>
      <c r="H35" s="26">
        <f t="shared" si="0"/>
        <v>0</v>
      </c>
    </row>
    <row r="36" spans="2:8" x14ac:dyDescent="0.25">
      <c r="B36" s="22" t="s">
        <v>260</v>
      </c>
      <c r="C36" s="37"/>
      <c r="D36" s="38"/>
      <c r="E36" s="19">
        <v>25</v>
      </c>
      <c r="F36" s="16">
        <v>1751</v>
      </c>
      <c r="G36" s="17">
        <v>3525</v>
      </c>
      <c r="H36" s="26">
        <f t="shared" si="0"/>
        <v>0</v>
      </c>
    </row>
    <row r="37" spans="2:8" x14ac:dyDescent="0.25">
      <c r="B37" s="22" t="s">
        <v>261</v>
      </c>
      <c r="C37" s="37"/>
      <c r="D37" s="38"/>
      <c r="E37" s="19">
        <v>26</v>
      </c>
      <c r="F37" s="16">
        <v>1821</v>
      </c>
      <c r="G37" s="17">
        <v>3666</v>
      </c>
      <c r="H37" s="26">
        <f t="shared" si="0"/>
        <v>0</v>
      </c>
    </row>
  </sheetData>
  <mergeCells count="20"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C14:C37"/>
    <mergeCell ref="D14:D37"/>
    <mergeCell ref="K12:K13"/>
    <mergeCell ref="L12:L13"/>
    <mergeCell ref="K14:K25"/>
    <mergeCell ref="L14:L25"/>
  </mergeCells>
  <phoneticPr fontId="10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8D13E-FE93-4B67-AD56-D12555701EEE}">
  <dimension ref="B2:P24"/>
  <sheetViews>
    <sheetView workbookViewId="0">
      <selection activeCell="H2" sqref="H2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263</v>
      </c>
      <c r="C11" s="34"/>
      <c r="D11" s="34"/>
      <c r="E11" s="34"/>
      <c r="F11" s="34"/>
      <c r="G11" s="34"/>
      <c r="H11" s="34"/>
      <c r="J11" s="33" t="s">
        <v>275</v>
      </c>
      <c r="K11" s="34"/>
      <c r="L11" s="34"/>
      <c r="M11" s="34"/>
      <c r="N11" s="34"/>
      <c r="O11" s="34"/>
      <c r="P11" s="34"/>
    </row>
    <row r="12" spans="2:16" x14ac:dyDescent="0.25">
      <c r="B12" s="35" t="s">
        <v>5</v>
      </c>
      <c r="C12" s="27" t="s">
        <v>6</v>
      </c>
      <c r="D12" s="27" t="s">
        <v>7</v>
      </c>
      <c r="E12" s="27" t="s">
        <v>8</v>
      </c>
      <c r="F12" s="29" t="s">
        <v>9</v>
      </c>
      <c r="G12" s="30" t="s">
        <v>10</v>
      </c>
      <c r="H12" s="32" t="s">
        <v>11</v>
      </c>
      <c r="J12" s="35" t="s">
        <v>5</v>
      </c>
      <c r="K12" s="27" t="s">
        <v>6</v>
      </c>
      <c r="L12" s="27" t="s">
        <v>7</v>
      </c>
      <c r="M12" s="27" t="s">
        <v>8</v>
      </c>
      <c r="N12" s="29" t="s">
        <v>9</v>
      </c>
      <c r="O12" s="30" t="s">
        <v>10</v>
      </c>
      <c r="P12" s="32" t="s">
        <v>11</v>
      </c>
    </row>
    <row r="13" spans="2:16" ht="36" customHeight="1" x14ac:dyDescent="0.25">
      <c r="B13" s="36"/>
      <c r="C13" s="28"/>
      <c r="D13" s="28"/>
      <c r="E13" s="28"/>
      <c r="F13" s="27"/>
      <c r="G13" s="31"/>
      <c r="H13" s="32"/>
      <c r="J13" s="36"/>
      <c r="K13" s="28"/>
      <c r="L13" s="28"/>
      <c r="M13" s="28"/>
      <c r="N13" s="27"/>
      <c r="O13" s="31"/>
      <c r="P13" s="32"/>
    </row>
    <row r="14" spans="2:16" x14ac:dyDescent="0.25">
      <c r="B14" s="22" t="s">
        <v>264</v>
      </c>
      <c r="C14" s="39">
        <v>1000</v>
      </c>
      <c r="D14" s="42">
        <v>80</v>
      </c>
      <c r="E14" s="19">
        <v>3</v>
      </c>
      <c r="F14" s="19">
        <v>211</v>
      </c>
      <c r="G14" s="23">
        <v>534</v>
      </c>
      <c r="H14" s="26">
        <f>G14*POWER((($F$4+$F$6)/2-$F$8)/70,1.29)</f>
        <v>0</v>
      </c>
      <c r="I14" s="24"/>
      <c r="J14" s="22" t="s">
        <v>276</v>
      </c>
      <c r="K14" s="39">
        <v>1000</v>
      </c>
      <c r="L14" s="42">
        <v>129</v>
      </c>
      <c r="M14" s="25">
        <v>3</v>
      </c>
      <c r="N14" s="20">
        <v>211</v>
      </c>
      <c r="O14" s="21">
        <v>957</v>
      </c>
      <c r="P14" s="26">
        <f>O14*POWER((($F$4+$F$6)/2-$F$8)/70,1.31)</f>
        <v>0</v>
      </c>
    </row>
    <row r="15" spans="2:16" x14ac:dyDescent="0.25">
      <c r="B15" s="22" t="s">
        <v>265</v>
      </c>
      <c r="C15" s="40"/>
      <c r="D15" s="43"/>
      <c r="E15" s="19">
        <v>4</v>
      </c>
      <c r="F15" s="19">
        <v>281</v>
      </c>
      <c r="G15" s="23">
        <v>712</v>
      </c>
      <c r="H15" s="26">
        <f t="shared" ref="H15:H24" si="0">G15*POWER((($F$4+$F$6)/2-$F$8)/70,1.29)</f>
        <v>0</v>
      </c>
      <c r="I15" s="24"/>
      <c r="J15" s="22" t="s">
        <v>277</v>
      </c>
      <c r="K15" s="40"/>
      <c r="L15" s="43"/>
      <c r="M15" s="25">
        <v>4</v>
      </c>
      <c r="N15" s="20">
        <v>281</v>
      </c>
      <c r="O15" s="21">
        <v>1276</v>
      </c>
      <c r="P15" s="26">
        <f t="shared" ref="P15:P21" si="1">O15*POWER((($F$4+$F$6)/2-$F$8)/70,1.31)</f>
        <v>0</v>
      </c>
    </row>
    <row r="16" spans="2:16" x14ac:dyDescent="0.25">
      <c r="B16" s="22" t="s">
        <v>266</v>
      </c>
      <c r="C16" s="40"/>
      <c r="D16" s="43"/>
      <c r="E16" s="19">
        <v>5</v>
      </c>
      <c r="F16" s="19">
        <v>351</v>
      </c>
      <c r="G16" s="23">
        <v>890</v>
      </c>
      <c r="H16" s="26">
        <f t="shared" si="0"/>
        <v>0</v>
      </c>
      <c r="I16" s="24"/>
      <c r="J16" s="22" t="s">
        <v>278</v>
      </c>
      <c r="K16" s="40"/>
      <c r="L16" s="43"/>
      <c r="M16" s="25">
        <v>5</v>
      </c>
      <c r="N16" s="20">
        <v>351</v>
      </c>
      <c r="O16" s="21">
        <v>1595</v>
      </c>
      <c r="P16" s="26">
        <f t="shared" si="1"/>
        <v>0</v>
      </c>
    </row>
    <row r="17" spans="2:16" x14ac:dyDescent="0.25">
      <c r="B17" s="22" t="s">
        <v>267</v>
      </c>
      <c r="C17" s="40"/>
      <c r="D17" s="43"/>
      <c r="E17" s="19">
        <v>6</v>
      </c>
      <c r="F17" s="19">
        <v>421</v>
      </c>
      <c r="G17" s="23">
        <v>1068</v>
      </c>
      <c r="H17" s="26">
        <f t="shared" si="0"/>
        <v>0</v>
      </c>
      <c r="I17" s="24"/>
      <c r="J17" s="22" t="s">
        <v>279</v>
      </c>
      <c r="K17" s="40"/>
      <c r="L17" s="43"/>
      <c r="M17" s="25">
        <v>6</v>
      </c>
      <c r="N17" s="20">
        <v>421</v>
      </c>
      <c r="O17" s="21">
        <v>1914</v>
      </c>
      <c r="P17" s="26">
        <f t="shared" si="1"/>
        <v>0</v>
      </c>
    </row>
    <row r="18" spans="2:16" x14ac:dyDescent="0.25">
      <c r="B18" s="22" t="s">
        <v>268</v>
      </c>
      <c r="C18" s="40"/>
      <c r="D18" s="43"/>
      <c r="E18" s="19">
        <v>7</v>
      </c>
      <c r="F18" s="16">
        <v>491</v>
      </c>
      <c r="G18" s="17">
        <v>1246</v>
      </c>
      <c r="H18" s="26">
        <f t="shared" si="0"/>
        <v>0</v>
      </c>
      <c r="J18" s="22" t="s">
        <v>280</v>
      </c>
      <c r="K18" s="40"/>
      <c r="L18" s="43"/>
      <c r="M18" s="25">
        <v>7</v>
      </c>
      <c r="N18" s="16">
        <v>491</v>
      </c>
      <c r="O18" s="17">
        <v>2233</v>
      </c>
      <c r="P18" s="26">
        <f t="shared" si="1"/>
        <v>0</v>
      </c>
    </row>
    <row r="19" spans="2:16" x14ac:dyDescent="0.25">
      <c r="B19" s="22" t="s">
        <v>269</v>
      </c>
      <c r="C19" s="40"/>
      <c r="D19" s="43"/>
      <c r="E19" s="19">
        <v>8</v>
      </c>
      <c r="F19" s="16">
        <v>561</v>
      </c>
      <c r="G19" s="17">
        <v>1424</v>
      </c>
      <c r="H19" s="26">
        <f t="shared" si="0"/>
        <v>0</v>
      </c>
      <c r="J19" s="22" t="s">
        <v>281</v>
      </c>
      <c r="K19" s="40"/>
      <c r="L19" s="43"/>
      <c r="M19" s="25">
        <v>8</v>
      </c>
      <c r="N19" s="16">
        <v>561</v>
      </c>
      <c r="O19" s="17">
        <v>2552</v>
      </c>
      <c r="P19" s="26">
        <f t="shared" si="1"/>
        <v>0</v>
      </c>
    </row>
    <row r="20" spans="2:16" x14ac:dyDescent="0.25">
      <c r="B20" s="22" t="s">
        <v>270</v>
      </c>
      <c r="C20" s="40"/>
      <c r="D20" s="43"/>
      <c r="E20" s="19">
        <v>9</v>
      </c>
      <c r="F20" s="16">
        <v>631</v>
      </c>
      <c r="G20" s="17">
        <v>1602</v>
      </c>
      <c r="H20" s="26">
        <f t="shared" si="0"/>
        <v>0</v>
      </c>
      <c r="J20" s="22" t="s">
        <v>282</v>
      </c>
      <c r="K20" s="40"/>
      <c r="L20" s="43"/>
      <c r="M20" s="25">
        <v>9</v>
      </c>
      <c r="N20" s="16">
        <v>631</v>
      </c>
      <c r="O20" s="17">
        <v>2871</v>
      </c>
      <c r="P20" s="26">
        <f t="shared" si="1"/>
        <v>0</v>
      </c>
    </row>
    <row r="21" spans="2:16" x14ac:dyDescent="0.25">
      <c r="B21" s="22" t="s">
        <v>271</v>
      </c>
      <c r="C21" s="40"/>
      <c r="D21" s="43"/>
      <c r="E21" s="19">
        <v>10</v>
      </c>
      <c r="F21" s="16">
        <v>701</v>
      </c>
      <c r="G21" s="17">
        <v>1780</v>
      </c>
      <c r="H21" s="26">
        <f t="shared" si="0"/>
        <v>0</v>
      </c>
      <c r="J21" s="22" t="s">
        <v>283</v>
      </c>
      <c r="K21" s="41"/>
      <c r="L21" s="44"/>
      <c r="M21" s="25">
        <v>10</v>
      </c>
      <c r="N21" s="16">
        <v>701</v>
      </c>
      <c r="O21" s="17">
        <v>3190</v>
      </c>
      <c r="P21" s="26">
        <f t="shared" si="1"/>
        <v>0</v>
      </c>
    </row>
    <row r="22" spans="2:16" ht="15.75" x14ac:dyDescent="0.25">
      <c r="B22" s="22" t="s">
        <v>272</v>
      </c>
      <c r="C22" s="40"/>
      <c r="D22" s="43"/>
      <c r="E22" s="19">
        <v>11</v>
      </c>
      <c r="F22" s="16">
        <v>771</v>
      </c>
      <c r="G22" s="17">
        <v>1958</v>
      </c>
      <c r="H22" s="26">
        <f t="shared" si="0"/>
        <v>0</v>
      </c>
      <c r="I22" s="18"/>
    </row>
    <row r="23" spans="2:16" x14ac:dyDescent="0.25">
      <c r="B23" s="22" t="s">
        <v>273</v>
      </c>
      <c r="C23" s="40"/>
      <c r="D23" s="43"/>
      <c r="E23" s="19">
        <v>12</v>
      </c>
      <c r="F23" s="16">
        <v>841</v>
      </c>
      <c r="G23" s="17">
        <v>2136</v>
      </c>
      <c r="H23" s="26">
        <f t="shared" si="0"/>
        <v>0</v>
      </c>
    </row>
    <row r="24" spans="2:16" x14ac:dyDescent="0.25">
      <c r="B24" s="22" t="s">
        <v>274</v>
      </c>
      <c r="C24" s="41"/>
      <c r="D24" s="44"/>
      <c r="E24" s="19">
        <v>13</v>
      </c>
      <c r="F24" s="16">
        <v>911</v>
      </c>
      <c r="G24" s="17">
        <v>2314</v>
      </c>
      <c r="H24" s="26">
        <f t="shared" si="0"/>
        <v>0</v>
      </c>
    </row>
  </sheetData>
  <mergeCells count="20"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C14:C24"/>
    <mergeCell ref="D14:D24"/>
    <mergeCell ref="K12:K13"/>
    <mergeCell ref="L12:L13"/>
    <mergeCell ref="L14:L21"/>
    <mergeCell ref="K14:K21"/>
  </mergeCells>
  <phoneticPr fontId="1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9CC5-45E7-4ABE-82BA-FED5F214181A}">
  <dimension ref="B2:P24"/>
  <sheetViews>
    <sheetView workbookViewId="0">
      <selection activeCell="H7" sqref="H7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284</v>
      </c>
      <c r="C11" s="34"/>
      <c r="D11" s="34"/>
      <c r="E11" s="34"/>
      <c r="F11" s="34"/>
      <c r="G11" s="34"/>
      <c r="H11" s="34"/>
      <c r="J11" s="33" t="s">
        <v>296</v>
      </c>
      <c r="K11" s="34"/>
      <c r="L11" s="34"/>
      <c r="M11" s="34"/>
      <c r="N11" s="34"/>
      <c r="O11" s="34"/>
      <c r="P11" s="34"/>
    </row>
    <row r="12" spans="2:16" x14ac:dyDescent="0.25">
      <c r="B12" s="35" t="s">
        <v>5</v>
      </c>
      <c r="C12" s="27" t="s">
        <v>6</v>
      </c>
      <c r="D12" s="27" t="s">
        <v>7</v>
      </c>
      <c r="E12" s="27" t="s">
        <v>8</v>
      </c>
      <c r="F12" s="29" t="s">
        <v>9</v>
      </c>
      <c r="G12" s="30" t="s">
        <v>10</v>
      </c>
      <c r="H12" s="32" t="s">
        <v>11</v>
      </c>
      <c r="J12" s="35" t="s">
        <v>5</v>
      </c>
      <c r="K12" s="27" t="s">
        <v>6</v>
      </c>
      <c r="L12" s="27" t="s">
        <v>7</v>
      </c>
      <c r="M12" s="27" t="s">
        <v>8</v>
      </c>
      <c r="N12" s="29" t="s">
        <v>9</v>
      </c>
      <c r="O12" s="30" t="s">
        <v>10</v>
      </c>
      <c r="P12" s="32" t="s">
        <v>11</v>
      </c>
    </row>
    <row r="13" spans="2:16" ht="33" customHeight="1" x14ac:dyDescent="0.25">
      <c r="B13" s="36"/>
      <c r="C13" s="28"/>
      <c r="D13" s="28"/>
      <c r="E13" s="28"/>
      <c r="F13" s="27"/>
      <c r="G13" s="31"/>
      <c r="H13" s="32"/>
      <c r="J13" s="36"/>
      <c r="K13" s="28"/>
      <c r="L13" s="28"/>
      <c r="M13" s="28"/>
      <c r="N13" s="27"/>
      <c r="O13" s="31"/>
      <c r="P13" s="32"/>
    </row>
    <row r="14" spans="2:16" x14ac:dyDescent="0.25">
      <c r="B14" s="22" t="s">
        <v>285</v>
      </c>
      <c r="C14" s="39">
        <v>1250</v>
      </c>
      <c r="D14" s="42">
        <v>80</v>
      </c>
      <c r="E14" s="19">
        <v>3</v>
      </c>
      <c r="F14" s="19">
        <v>211</v>
      </c>
      <c r="G14" s="23">
        <v>645</v>
      </c>
      <c r="H14" s="26">
        <f>G14*POWER((($F$4+$F$6)/2-$F$8)/70,1.29)</f>
        <v>0</v>
      </c>
      <c r="I14" s="24"/>
      <c r="J14" s="22" t="s">
        <v>297</v>
      </c>
      <c r="K14" s="39">
        <v>1250</v>
      </c>
      <c r="L14" s="42">
        <v>129</v>
      </c>
      <c r="M14" s="25">
        <v>3</v>
      </c>
      <c r="N14" s="20">
        <v>211</v>
      </c>
      <c r="O14" s="21">
        <v>1155</v>
      </c>
      <c r="P14" s="26">
        <f>O14*POWER((($F$4+$F$6)/2-$F$8)/70,1.31)</f>
        <v>0</v>
      </c>
    </row>
    <row r="15" spans="2:16" x14ac:dyDescent="0.25">
      <c r="B15" s="22" t="s">
        <v>286</v>
      </c>
      <c r="C15" s="40"/>
      <c r="D15" s="43"/>
      <c r="E15" s="19">
        <v>4</v>
      </c>
      <c r="F15" s="19">
        <v>281</v>
      </c>
      <c r="G15" s="23">
        <v>860</v>
      </c>
      <c r="H15" s="26">
        <f t="shared" ref="H15:H24" si="0">G15*POWER((($F$4+$F$6)/2-$F$8)/70,1.29)</f>
        <v>0</v>
      </c>
      <c r="I15" s="24"/>
      <c r="J15" s="22" t="s">
        <v>298</v>
      </c>
      <c r="K15" s="40"/>
      <c r="L15" s="43"/>
      <c r="M15" s="25">
        <v>4</v>
      </c>
      <c r="N15" s="20">
        <v>281</v>
      </c>
      <c r="O15" s="21">
        <v>1540</v>
      </c>
      <c r="P15" s="26">
        <f t="shared" ref="P15:P19" si="1">O15*POWER((($F$4+$F$6)/2-$F$8)/70,1.31)</f>
        <v>0</v>
      </c>
    </row>
    <row r="16" spans="2:16" x14ac:dyDescent="0.25">
      <c r="B16" s="22" t="s">
        <v>287</v>
      </c>
      <c r="C16" s="40"/>
      <c r="D16" s="43"/>
      <c r="E16" s="19">
        <v>5</v>
      </c>
      <c r="F16" s="19">
        <v>351</v>
      </c>
      <c r="G16" s="23">
        <v>1075</v>
      </c>
      <c r="H16" s="26">
        <f t="shared" si="0"/>
        <v>0</v>
      </c>
      <c r="I16" s="24"/>
      <c r="J16" s="22" t="s">
        <v>299</v>
      </c>
      <c r="K16" s="40"/>
      <c r="L16" s="43"/>
      <c r="M16" s="25">
        <v>5</v>
      </c>
      <c r="N16" s="20">
        <v>351</v>
      </c>
      <c r="O16" s="21">
        <v>1925</v>
      </c>
      <c r="P16" s="26">
        <f t="shared" si="1"/>
        <v>0</v>
      </c>
    </row>
    <row r="17" spans="2:16" x14ac:dyDescent="0.25">
      <c r="B17" s="22" t="s">
        <v>288</v>
      </c>
      <c r="C17" s="40"/>
      <c r="D17" s="43"/>
      <c r="E17" s="19">
        <v>6</v>
      </c>
      <c r="F17" s="19">
        <v>421</v>
      </c>
      <c r="G17" s="23">
        <v>1290</v>
      </c>
      <c r="H17" s="26">
        <f t="shared" si="0"/>
        <v>0</v>
      </c>
      <c r="I17" s="24"/>
      <c r="J17" s="22" t="s">
        <v>300</v>
      </c>
      <c r="K17" s="40"/>
      <c r="L17" s="43"/>
      <c r="M17" s="25">
        <v>6</v>
      </c>
      <c r="N17" s="20">
        <v>421</v>
      </c>
      <c r="O17" s="21">
        <v>2310</v>
      </c>
      <c r="P17" s="26">
        <f t="shared" si="1"/>
        <v>0</v>
      </c>
    </row>
    <row r="18" spans="2:16" x14ac:dyDescent="0.25">
      <c r="B18" s="22" t="s">
        <v>289</v>
      </c>
      <c r="C18" s="40"/>
      <c r="D18" s="43"/>
      <c r="E18" s="19">
        <v>7</v>
      </c>
      <c r="F18" s="16">
        <v>491</v>
      </c>
      <c r="G18" s="17">
        <v>1505</v>
      </c>
      <c r="H18" s="26">
        <f t="shared" si="0"/>
        <v>0</v>
      </c>
      <c r="J18" s="22" t="s">
        <v>301</v>
      </c>
      <c r="K18" s="40"/>
      <c r="L18" s="43"/>
      <c r="M18" s="25">
        <v>7</v>
      </c>
      <c r="N18" s="16">
        <v>491</v>
      </c>
      <c r="O18" s="17">
        <v>2695</v>
      </c>
      <c r="P18" s="26">
        <f t="shared" si="1"/>
        <v>0</v>
      </c>
    </row>
    <row r="19" spans="2:16" x14ac:dyDescent="0.25">
      <c r="B19" s="22" t="s">
        <v>290</v>
      </c>
      <c r="C19" s="40"/>
      <c r="D19" s="43"/>
      <c r="E19" s="19">
        <v>8</v>
      </c>
      <c r="F19" s="16">
        <v>561</v>
      </c>
      <c r="G19" s="17">
        <v>1720</v>
      </c>
      <c r="H19" s="26">
        <f t="shared" si="0"/>
        <v>0</v>
      </c>
      <c r="J19" s="22" t="s">
        <v>302</v>
      </c>
      <c r="K19" s="41"/>
      <c r="L19" s="44"/>
      <c r="M19" s="25">
        <v>8</v>
      </c>
      <c r="N19" s="16">
        <v>561</v>
      </c>
      <c r="O19" s="17">
        <v>3080</v>
      </c>
      <c r="P19" s="26">
        <f t="shared" si="1"/>
        <v>0</v>
      </c>
    </row>
    <row r="20" spans="2:16" x14ac:dyDescent="0.25">
      <c r="B20" s="22" t="s">
        <v>291</v>
      </c>
      <c r="C20" s="40"/>
      <c r="D20" s="43"/>
      <c r="E20" s="19">
        <v>9</v>
      </c>
      <c r="F20" s="16">
        <v>631</v>
      </c>
      <c r="G20" s="17">
        <v>1935</v>
      </c>
      <c r="H20" s="26">
        <f t="shared" si="0"/>
        <v>0</v>
      </c>
    </row>
    <row r="21" spans="2:16" x14ac:dyDescent="0.25">
      <c r="B21" s="22" t="s">
        <v>292</v>
      </c>
      <c r="C21" s="40"/>
      <c r="D21" s="43"/>
      <c r="E21" s="19">
        <v>10</v>
      </c>
      <c r="F21" s="16">
        <v>701</v>
      </c>
      <c r="G21" s="17">
        <v>2150</v>
      </c>
      <c r="H21" s="26">
        <f t="shared" si="0"/>
        <v>0</v>
      </c>
    </row>
    <row r="22" spans="2:16" ht="15.75" x14ac:dyDescent="0.25">
      <c r="B22" s="22" t="s">
        <v>293</v>
      </c>
      <c r="C22" s="40"/>
      <c r="D22" s="43"/>
      <c r="E22" s="19">
        <v>11</v>
      </c>
      <c r="F22" s="16">
        <v>771</v>
      </c>
      <c r="G22" s="17">
        <v>2365</v>
      </c>
      <c r="H22" s="26">
        <f t="shared" si="0"/>
        <v>0</v>
      </c>
      <c r="I22" s="18"/>
    </row>
    <row r="23" spans="2:16" x14ac:dyDescent="0.25">
      <c r="B23" s="22" t="s">
        <v>294</v>
      </c>
      <c r="C23" s="40"/>
      <c r="D23" s="43"/>
      <c r="E23" s="19">
        <v>12</v>
      </c>
      <c r="F23" s="16">
        <v>841</v>
      </c>
      <c r="G23" s="17">
        <v>2580</v>
      </c>
      <c r="H23" s="26">
        <f t="shared" si="0"/>
        <v>0</v>
      </c>
    </row>
    <row r="24" spans="2:16" x14ac:dyDescent="0.25">
      <c r="B24" s="22" t="s">
        <v>295</v>
      </c>
      <c r="C24" s="41"/>
      <c r="D24" s="44"/>
      <c r="E24" s="19">
        <v>13</v>
      </c>
      <c r="F24" s="16">
        <v>911</v>
      </c>
      <c r="G24" s="17">
        <v>2795</v>
      </c>
      <c r="H24" s="26">
        <f t="shared" si="0"/>
        <v>0</v>
      </c>
    </row>
  </sheetData>
  <mergeCells count="20"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C14:C24"/>
    <mergeCell ref="D14:D24"/>
    <mergeCell ref="K12:K13"/>
    <mergeCell ref="L12:L13"/>
    <mergeCell ref="K14:K19"/>
    <mergeCell ref="L14:L19"/>
  </mergeCells>
  <phoneticPr fontId="1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65889-8B1B-401D-B3D1-E2417960D193}">
  <dimension ref="B2:P24"/>
  <sheetViews>
    <sheetView tabSelected="1" workbookViewId="0"/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303</v>
      </c>
      <c r="C11" s="34"/>
      <c r="D11" s="34"/>
      <c r="E11" s="34"/>
      <c r="F11" s="34"/>
      <c r="G11" s="34"/>
      <c r="H11" s="34"/>
      <c r="J11" s="33" t="s">
        <v>304</v>
      </c>
      <c r="K11" s="34"/>
      <c r="L11" s="34"/>
      <c r="M11" s="34"/>
      <c r="N11" s="34"/>
      <c r="O11" s="34"/>
      <c r="P11" s="34"/>
    </row>
    <row r="12" spans="2:16" x14ac:dyDescent="0.25">
      <c r="B12" s="35" t="s">
        <v>5</v>
      </c>
      <c r="C12" s="27" t="s">
        <v>6</v>
      </c>
      <c r="D12" s="27" t="s">
        <v>7</v>
      </c>
      <c r="E12" s="27" t="s">
        <v>8</v>
      </c>
      <c r="F12" s="29" t="s">
        <v>9</v>
      </c>
      <c r="G12" s="30" t="s">
        <v>10</v>
      </c>
      <c r="H12" s="32" t="s">
        <v>11</v>
      </c>
      <c r="J12" s="35" t="s">
        <v>5</v>
      </c>
      <c r="K12" s="27" t="s">
        <v>6</v>
      </c>
      <c r="L12" s="27" t="s">
        <v>7</v>
      </c>
      <c r="M12" s="27" t="s">
        <v>8</v>
      </c>
      <c r="N12" s="29" t="s">
        <v>9</v>
      </c>
      <c r="O12" s="30" t="s">
        <v>10</v>
      </c>
      <c r="P12" s="32" t="s">
        <v>11</v>
      </c>
    </row>
    <row r="13" spans="2:16" ht="38.25" customHeight="1" x14ac:dyDescent="0.25">
      <c r="B13" s="36"/>
      <c r="C13" s="28"/>
      <c r="D13" s="28"/>
      <c r="E13" s="28"/>
      <c r="F13" s="27"/>
      <c r="G13" s="31"/>
      <c r="H13" s="32"/>
      <c r="J13" s="36"/>
      <c r="K13" s="28"/>
      <c r="L13" s="28"/>
      <c r="M13" s="28"/>
      <c r="N13" s="27"/>
      <c r="O13" s="31"/>
      <c r="P13" s="32"/>
    </row>
    <row r="14" spans="2:16" x14ac:dyDescent="0.25">
      <c r="B14" s="22" t="s">
        <v>305</v>
      </c>
      <c r="C14" s="39">
        <v>1500</v>
      </c>
      <c r="D14" s="42">
        <v>80</v>
      </c>
      <c r="E14" s="19">
        <v>3</v>
      </c>
      <c r="F14" s="19">
        <v>211</v>
      </c>
      <c r="G14" s="23">
        <v>747</v>
      </c>
      <c r="H14" s="26">
        <f>G14*POWER((($F$4+$F$6)/2-$F$8)/70,1.3)</f>
        <v>0</v>
      </c>
      <c r="I14" s="24"/>
      <c r="J14" s="22" t="s">
        <v>316</v>
      </c>
      <c r="K14" s="39">
        <v>1500</v>
      </c>
      <c r="L14" s="42">
        <v>129</v>
      </c>
      <c r="M14" s="25">
        <v>3</v>
      </c>
      <c r="N14" s="20">
        <v>211</v>
      </c>
      <c r="O14" s="21">
        <v>1347</v>
      </c>
      <c r="P14" s="26">
        <f>O14*POWER((($F$4+$F$6)/2-$F$8)/70,1.32)</f>
        <v>0</v>
      </c>
    </row>
    <row r="15" spans="2:16" x14ac:dyDescent="0.25">
      <c r="B15" s="22" t="s">
        <v>306</v>
      </c>
      <c r="C15" s="40"/>
      <c r="D15" s="43"/>
      <c r="E15" s="19">
        <v>4</v>
      </c>
      <c r="F15" s="19">
        <v>281</v>
      </c>
      <c r="G15" s="23">
        <v>996</v>
      </c>
      <c r="H15" s="26">
        <f t="shared" ref="H15:H24" si="0">G15*POWER((($F$4+$F$6)/2-$F$8)/70,1.3)</f>
        <v>0</v>
      </c>
      <c r="I15" s="24"/>
      <c r="J15" s="22" t="s">
        <v>317</v>
      </c>
      <c r="K15" s="40"/>
      <c r="L15" s="43"/>
      <c r="M15" s="25">
        <v>4</v>
      </c>
      <c r="N15" s="20">
        <v>281</v>
      </c>
      <c r="O15" s="21">
        <v>1796</v>
      </c>
      <c r="P15" s="26">
        <f t="shared" ref="P15:P18" si="1">O15*POWER((($F$4+$F$6)/2-$F$8)/70,1.32)</f>
        <v>0</v>
      </c>
    </row>
    <row r="16" spans="2:16" x14ac:dyDescent="0.25">
      <c r="B16" s="22" t="s">
        <v>307</v>
      </c>
      <c r="C16" s="40"/>
      <c r="D16" s="43"/>
      <c r="E16" s="19">
        <v>5</v>
      </c>
      <c r="F16" s="19">
        <v>351</v>
      </c>
      <c r="G16" s="23">
        <v>1245</v>
      </c>
      <c r="H16" s="26">
        <f t="shared" si="0"/>
        <v>0</v>
      </c>
      <c r="I16" s="24"/>
      <c r="J16" s="22" t="s">
        <v>318</v>
      </c>
      <c r="K16" s="40"/>
      <c r="L16" s="43"/>
      <c r="M16" s="25">
        <v>5</v>
      </c>
      <c r="N16" s="20">
        <v>351</v>
      </c>
      <c r="O16" s="21">
        <v>2245</v>
      </c>
      <c r="P16" s="26">
        <f t="shared" si="1"/>
        <v>0</v>
      </c>
    </row>
    <row r="17" spans="2:16" x14ac:dyDescent="0.25">
      <c r="B17" s="22" t="s">
        <v>308</v>
      </c>
      <c r="C17" s="40"/>
      <c r="D17" s="43"/>
      <c r="E17" s="19">
        <v>6</v>
      </c>
      <c r="F17" s="19">
        <v>421</v>
      </c>
      <c r="G17" s="23">
        <v>1494</v>
      </c>
      <c r="H17" s="26">
        <f t="shared" si="0"/>
        <v>0</v>
      </c>
      <c r="I17" s="24"/>
      <c r="J17" s="22" t="s">
        <v>319</v>
      </c>
      <c r="K17" s="40"/>
      <c r="L17" s="43"/>
      <c r="M17" s="25">
        <v>6</v>
      </c>
      <c r="N17" s="20">
        <v>421</v>
      </c>
      <c r="O17" s="21">
        <v>2694</v>
      </c>
      <c r="P17" s="26">
        <f t="shared" si="1"/>
        <v>0</v>
      </c>
    </row>
    <row r="18" spans="2:16" x14ac:dyDescent="0.25">
      <c r="B18" s="22" t="s">
        <v>309</v>
      </c>
      <c r="C18" s="40"/>
      <c r="D18" s="43"/>
      <c r="E18" s="19">
        <v>7</v>
      </c>
      <c r="F18" s="16">
        <v>491</v>
      </c>
      <c r="G18" s="17">
        <v>1743</v>
      </c>
      <c r="H18" s="26">
        <f t="shared" si="0"/>
        <v>0</v>
      </c>
      <c r="J18" s="22" t="s">
        <v>320</v>
      </c>
      <c r="K18" s="41"/>
      <c r="L18" s="44"/>
      <c r="M18" s="25">
        <v>7</v>
      </c>
      <c r="N18" s="16">
        <v>491</v>
      </c>
      <c r="O18" s="17">
        <v>3143</v>
      </c>
      <c r="P18" s="26">
        <f t="shared" si="1"/>
        <v>0</v>
      </c>
    </row>
    <row r="19" spans="2:16" x14ac:dyDescent="0.25">
      <c r="B19" s="22" t="s">
        <v>310</v>
      </c>
      <c r="C19" s="40"/>
      <c r="D19" s="43"/>
      <c r="E19" s="19">
        <v>8</v>
      </c>
      <c r="F19" s="16">
        <v>561</v>
      </c>
      <c r="G19" s="17">
        <v>1992</v>
      </c>
      <c r="H19" s="26">
        <f t="shared" si="0"/>
        <v>0</v>
      </c>
    </row>
    <row r="20" spans="2:16" x14ac:dyDescent="0.25">
      <c r="B20" s="22" t="s">
        <v>311</v>
      </c>
      <c r="C20" s="40"/>
      <c r="D20" s="43"/>
      <c r="E20" s="19">
        <v>9</v>
      </c>
      <c r="F20" s="16">
        <v>631</v>
      </c>
      <c r="G20" s="17">
        <v>2241</v>
      </c>
      <c r="H20" s="26">
        <f t="shared" si="0"/>
        <v>0</v>
      </c>
    </row>
    <row r="21" spans="2:16" x14ac:dyDescent="0.25">
      <c r="B21" s="22" t="s">
        <v>312</v>
      </c>
      <c r="C21" s="40"/>
      <c r="D21" s="43"/>
      <c r="E21" s="19">
        <v>10</v>
      </c>
      <c r="F21" s="16">
        <v>701</v>
      </c>
      <c r="G21" s="17">
        <v>2490</v>
      </c>
      <c r="H21" s="26">
        <f t="shared" si="0"/>
        <v>0</v>
      </c>
    </row>
    <row r="22" spans="2:16" ht="15.75" x14ac:dyDescent="0.25">
      <c r="B22" s="22" t="s">
        <v>313</v>
      </c>
      <c r="C22" s="40"/>
      <c r="D22" s="43"/>
      <c r="E22" s="19">
        <v>11</v>
      </c>
      <c r="F22" s="16">
        <v>771</v>
      </c>
      <c r="G22" s="17">
        <v>2739</v>
      </c>
      <c r="H22" s="26">
        <f t="shared" si="0"/>
        <v>0</v>
      </c>
      <c r="I22" s="18"/>
    </row>
    <row r="23" spans="2:16" x14ac:dyDescent="0.25">
      <c r="B23" s="22" t="s">
        <v>314</v>
      </c>
      <c r="C23" s="40"/>
      <c r="D23" s="43"/>
      <c r="E23" s="19">
        <v>12</v>
      </c>
      <c r="F23" s="16">
        <v>841</v>
      </c>
      <c r="G23" s="17">
        <v>2988</v>
      </c>
      <c r="H23" s="26">
        <f t="shared" si="0"/>
        <v>0</v>
      </c>
    </row>
    <row r="24" spans="2:16" x14ac:dyDescent="0.25">
      <c r="B24" s="22" t="s">
        <v>315</v>
      </c>
      <c r="C24" s="41"/>
      <c r="D24" s="44"/>
      <c r="E24" s="19">
        <v>13</v>
      </c>
      <c r="F24" s="16">
        <v>911</v>
      </c>
      <c r="G24" s="17">
        <v>3237</v>
      </c>
      <c r="H24" s="26">
        <f t="shared" si="0"/>
        <v>0</v>
      </c>
    </row>
  </sheetData>
  <mergeCells count="20"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C14:C24"/>
    <mergeCell ref="D14:D24"/>
    <mergeCell ref="K12:K13"/>
    <mergeCell ref="L12:L13"/>
    <mergeCell ref="K14:K18"/>
    <mergeCell ref="L14:L18"/>
  </mergeCells>
  <phoneticPr fontId="10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03F06-77F9-46EF-B1E5-65B27F82F174}">
  <dimension ref="B2:P23"/>
  <sheetViews>
    <sheetView workbookViewId="0">
      <selection activeCell="F4" sqref="F4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321</v>
      </c>
      <c r="C11" s="34"/>
      <c r="D11" s="34"/>
      <c r="E11" s="34"/>
      <c r="F11" s="34"/>
      <c r="G11" s="34"/>
      <c r="H11" s="34"/>
      <c r="J11" s="33" t="s">
        <v>322</v>
      </c>
      <c r="K11" s="34"/>
      <c r="L11" s="34"/>
      <c r="M11" s="34"/>
      <c r="N11" s="34"/>
      <c r="O11" s="34"/>
      <c r="P11" s="34"/>
    </row>
    <row r="12" spans="2:16" ht="15" customHeight="1" x14ac:dyDescent="0.25">
      <c r="B12" s="35" t="s">
        <v>5</v>
      </c>
      <c r="C12" s="27" t="s">
        <v>6</v>
      </c>
      <c r="D12" s="27" t="s">
        <v>7</v>
      </c>
      <c r="E12" s="27" t="s">
        <v>8</v>
      </c>
      <c r="F12" s="29" t="s">
        <v>9</v>
      </c>
      <c r="G12" s="30" t="s">
        <v>10</v>
      </c>
      <c r="H12" s="32" t="s">
        <v>11</v>
      </c>
      <c r="J12" s="35" t="s">
        <v>5</v>
      </c>
      <c r="K12" s="27" t="s">
        <v>6</v>
      </c>
      <c r="L12" s="27" t="s">
        <v>7</v>
      </c>
      <c r="M12" s="27" t="s">
        <v>8</v>
      </c>
      <c r="N12" s="29" t="s">
        <v>9</v>
      </c>
      <c r="O12" s="30" t="s">
        <v>10</v>
      </c>
      <c r="P12" s="32" t="s">
        <v>11</v>
      </c>
    </row>
    <row r="13" spans="2:16" ht="31.5" customHeight="1" x14ac:dyDescent="0.25">
      <c r="B13" s="36"/>
      <c r="C13" s="28"/>
      <c r="D13" s="28"/>
      <c r="E13" s="28"/>
      <c r="F13" s="27"/>
      <c r="G13" s="31"/>
      <c r="H13" s="32"/>
      <c r="J13" s="36"/>
      <c r="K13" s="28"/>
      <c r="L13" s="28"/>
      <c r="M13" s="28"/>
      <c r="N13" s="27"/>
      <c r="O13" s="31"/>
      <c r="P13" s="32"/>
    </row>
    <row r="14" spans="2:16" x14ac:dyDescent="0.25">
      <c r="B14" s="22" t="s">
        <v>323</v>
      </c>
      <c r="C14" s="39">
        <v>1750</v>
      </c>
      <c r="D14" s="42">
        <v>80</v>
      </c>
      <c r="E14" s="19">
        <v>3</v>
      </c>
      <c r="F14" s="19">
        <v>211</v>
      </c>
      <c r="G14" s="23">
        <v>849</v>
      </c>
      <c r="H14" s="26">
        <f>G14*POWER((($F$4+$F$6)/2-$F$8)/70,1.3)</f>
        <v>0</v>
      </c>
      <c r="I14" s="24"/>
      <c r="J14" s="22" t="s">
        <v>333</v>
      </c>
      <c r="K14" s="39">
        <v>1750</v>
      </c>
      <c r="L14" s="42">
        <v>129</v>
      </c>
      <c r="M14" s="25">
        <v>3</v>
      </c>
      <c r="N14" s="20">
        <v>211</v>
      </c>
      <c r="O14" s="21">
        <v>1536</v>
      </c>
      <c r="P14" s="26">
        <f>O14*POWER((($F$4+$F$6)/2-$F$8)/70,1.32)</f>
        <v>0</v>
      </c>
    </row>
    <row r="15" spans="2:16" x14ac:dyDescent="0.25">
      <c r="B15" s="22" t="s">
        <v>324</v>
      </c>
      <c r="C15" s="40"/>
      <c r="D15" s="43"/>
      <c r="E15" s="19">
        <v>4</v>
      </c>
      <c r="F15" s="19">
        <v>281</v>
      </c>
      <c r="G15" s="23">
        <v>1132</v>
      </c>
      <c r="H15" s="26">
        <f t="shared" ref="H15:H23" si="0">G15*POWER((($F$4+$F$6)/2-$F$8)/70,1.3)</f>
        <v>0</v>
      </c>
      <c r="I15" s="24"/>
      <c r="J15" s="22" t="s">
        <v>334</v>
      </c>
      <c r="K15" s="40"/>
      <c r="L15" s="43"/>
      <c r="M15" s="25">
        <v>4</v>
      </c>
      <c r="N15" s="20">
        <v>281</v>
      </c>
      <c r="O15" s="21">
        <v>2048</v>
      </c>
      <c r="P15" s="26">
        <f t="shared" ref="P15:P17" si="1">O15*POWER((($F$4+$F$6)/2-$F$8)/70,1.32)</f>
        <v>0</v>
      </c>
    </row>
    <row r="16" spans="2:16" x14ac:dyDescent="0.25">
      <c r="B16" s="22" t="s">
        <v>325</v>
      </c>
      <c r="C16" s="40"/>
      <c r="D16" s="43"/>
      <c r="E16" s="19">
        <v>5</v>
      </c>
      <c r="F16" s="19">
        <v>351</v>
      </c>
      <c r="G16" s="23">
        <v>1415</v>
      </c>
      <c r="H16" s="26">
        <f t="shared" si="0"/>
        <v>0</v>
      </c>
      <c r="I16" s="24"/>
      <c r="J16" s="22" t="s">
        <v>335</v>
      </c>
      <c r="K16" s="40"/>
      <c r="L16" s="43"/>
      <c r="M16" s="25">
        <v>5</v>
      </c>
      <c r="N16" s="20">
        <v>351</v>
      </c>
      <c r="O16" s="21">
        <v>2560</v>
      </c>
      <c r="P16" s="26">
        <f t="shared" si="1"/>
        <v>0</v>
      </c>
    </row>
    <row r="17" spans="2:16" x14ac:dyDescent="0.25">
      <c r="B17" s="22" t="s">
        <v>326</v>
      </c>
      <c r="C17" s="40"/>
      <c r="D17" s="43"/>
      <c r="E17" s="19">
        <v>6</v>
      </c>
      <c r="F17" s="19">
        <v>421</v>
      </c>
      <c r="G17" s="23">
        <v>1698</v>
      </c>
      <c r="H17" s="26">
        <f t="shared" si="0"/>
        <v>0</v>
      </c>
      <c r="I17" s="24"/>
      <c r="J17" s="22" t="s">
        <v>336</v>
      </c>
      <c r="K17" s="41"/>
      <c r="L17" s="44"/>
      <c r="M17" s="25">
        <v>6</v>
      </c>
      <c r="N17" s="19">
        <v>421</v>
      </c>
      <c r="O17" s="23">
        <v>3072</v>
      </c>
      <c r="P17" s="26">
        <f t="shared" si="1"/>
        <v>0</v>
      </c>
    </row>
    <row r="18" spans="2:16" x14ac:dyDescent="0.25">
      <c r="B18" s="22" t="s">
        <v>327</v>
      </c>
      <c r="C18" s="40"/>
      <c r="D18" s="43"/>
      <c r="E18" s="19">
        <v>7</v>
      </c>
      <c r="F18" s="16">
        <v>491</v>
      </c>
      <c r="G18" s="17">
        <v>1981</v>
      </c>
      <c r="H18" s="26">
        <f t="shared" si="0"/>
        <v>0</v>
      </c>
    </row>
    <row r="19" spans="2:16" x14ac:dyDescent="0.25">
      <c r="B19" s="22" t="s">
        <v>328</v>
      </c>
      <c r="C19" s="40"/>
      <c r="D19" s="43"/>
      <c r="E19" s="19">
        <v>8</v>
      </c>
      <c r="F19" s="16">
        <v>561</v>
      </c>
      <c r="G19" s="17">
        <v>2264</v>
      </c>
      <c r="H19" s="26">
        <f t="shared" si="0"/>
        <v>0</v>
      </c>
    </row>
    <row r="20" spans="2:16" x14ac:dyDescent="0.25">
      <c r="B20" s="22" t="s">
        <v>329</v>
      </c>
      <c r="C20" s="40"/>
      <c r="D20" s="43"/>
      <c r="E20" s="19">
        <v>9</v>
      </c>
      <c r="F20" s="16">
        <v>631</v>
      </c>
      <c r="G20" s="17">
        <v>2547</v>
      </c>
      <c r="H20" s="26">
        <f t="shared" si="0"/>
        <v>0</v>
      </c>
    </row>
    <row r="21" spans="2:16" x14ac:dyDescent="0.25">
      <c r="B21" s="22" t="s">
        <v>330</v>
      </c>
      <c r="C21" s="40"/>
      <c r="D21" s="43"/>
      <c r="E21" s="19">
        <v>10</v>
      </c>
      <c r="F21" s="16">
        <v>701</v>
      </c>
      <c r="G21" s="17">
        <v>2830</v>
      </c>
      <c r="H21" s="26">
        <f t="shared" si="0"/>
        <v>0</v>
      </c>
    </row>
    <row r="22" spans="2:16" ht="15.75" x14ac:dyDescent="0.25">
      <c r="B22" s="22" t="s">
        <v>331</v>
      </c>
      <c r="C22" s="40"/>
      <c r="D22" s="43"/>
      <c r="E22" s="19">
        <v>11</v>
      </c>
      <c r="F22" s="16">
        <v>771</v>
      </c>
      <c r="G22" s="17">
        <v>3113</v>
      </c>
      <c r="H22" s="26">
        <f t="shared" si="0"/>
        <v>0</v>
      </c>
      <c r="I22" s="18"/>
    </row>
    <row r="23" spans="2:16" x14ac:dyDescent="0.25">
      <c r="B23" s="22" t="s">
        <v>332</v>
      </c>
      <c r="C23" s="41"/>
      <c r="D23" s="44"/>
      <c r="E23" s="19">
        <v>12</v>
      </c>
      <c r="F23" s="16">
        <v>841</v>
      </c>
      <c r="G23" s="17">
        <v>3396</v>
      </c>
      <c r="H23" s="26">
        <f t="shared" si="0"/>
        <v>0</v>
      </c>
    </row>
  </sheetData>
  <mergeCells count="20"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C14:C23"/>
    <mergeCell ref="D14:D23"/>
    <mergeCell ref="K12:K13"/>
    <mergeCell ref="L12:L13"/>
    <mergeCell ref="K14:K17"/>
    <mergeCell ref="L14:L17"/>
  </mergeCells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Гармония 155</vt:lpstr>
      <vt:lpstr>Гармония 300</vt:lpstr>
      <vt:lpstr>Гармония 400</vt:lpstr>
      <vt:lpstr>Гармония 500</vt:lpstr>
      <vt:lpstr>Гармония 750</vt:lpstr>
      <vt:lpstr>Гармония 1000</vt:lpstr>
      <vt:lpstr>Гармония 1250</vt:lpstr>
      <vt:lpstr>Гармония 1500</vt:lpstr>
      <vt:lpstr>Гармония 1750</vt:lpstr>
      <vt:lpstr>Гармония 2000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П. Сведомцев</dc:creator>
  <cp:lastModifiedBy>Пользователь Windows</cp:lastModifiedBy>
  <dcterms:created xsi:type="dcterms:W3CDTF">2015-06-05T18:19:34Z</dcterms:created>
  <dcterms:modified xsi:type="dcterms:W3CDTF">2023-07-06T09:45:24Z</dcterms:modified>
</cp:coreProperties>
</file>